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8.4\02_財務課\01_財務グループ\01_財政担当\02_通知・照会・回答\01_市町村財政課\公営企業会計\R2.1.29_経営比較分析表\"/>
    </mc:Choice>
  </mc:AlternateContent>
  <workbookProtection workbookAlgorithmName="SHA-512" workbookHashValue="cMSTaodFtKMHrfiRGJXQEMGLz00u7FStuEgE2686AMIHtKrRDLkAAcHRraJ1si/MoDfLLt20Gu/lkwoSbsgK+g==" workbookSaltValue="gBy0G8uCB53+5s+ig96VO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<sst xmlns="http://schemas.openxmlformats.org/spreadsheetml/2006/main" count="220" uniqueCount="108">
  <si>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</si>
  <si>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</si>
  <si>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</si>
  <si>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</si>
  <si>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</si>
  <si>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</si>
  <si>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</si>
  <si>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</si>
  <si>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</si>
  <si>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</si>
  <si>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</si>
  <si>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</si>
  <si>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</si>
  <si>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</si>
  <si>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</si>
  <si>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</si>
  <si>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</si>
  <si>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</si>
  <si>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</si>
  <si>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</si>
  <si>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</si>
  <si>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</si>
  <si>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</si>
  <si>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</si>
  <si>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</si>
  <si>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</si>
  <si>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</si>
  <si>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</si>
  <si>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</si>
  <si>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</si>
  <si>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</si>
  <si>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</si>
  <si>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</si>
  <si>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</si>
  <si>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</si>
  <si>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</si>
  <si>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</si>
  <si>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</si>
  <si>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</si>
  <si>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</si>
  <si>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</si>
  <si>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</si>
  <si>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</si>
  <si>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</si>
  <si>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</si>
  <si>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</si>
  <si>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</si>
  <si>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</si>
  <si>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</si>
  <si>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</si>
  <si>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</si>
  <si>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</si>
  <si>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</si>
  <si>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</si>
  <si>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</si>
  <si>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</si>
  <si>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</si>
  <si>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</si>
  <si>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</si>
  <si>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</si>
  <si>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</si>
  <si>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</si>
  <si>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</si>
  <si>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</si>
  <si>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</si>
  <si>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</si>
  <si>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</si>
  <si>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</si>
  <si>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</si>
  <si>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</si>
  <si>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</si>
  <si>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</si>
  <si>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</si>
  <si>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</si>
  <si>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</si>
  <si>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</si>
  <si>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</si>
  <si>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</si>
  <si>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</si>
  <si>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</si>
  <si>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</si>
  <si>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</si>
  <si>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</si>
  <si>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</si>
  <si>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</si>
  <si>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</si>
  <si>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</si>
  <si>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</si>
  <si>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</si>
  <si>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</si>
  <si>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</si>
  <si>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</si>
  <si>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</si>
  <si>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</si>
  <si>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</si>
  <si>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</si>
  <si>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</si>
  <si>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</si>
  <si>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</si>
  <si>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</si>
  <si>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</si>
  <si>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</si>
  <si>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</si>
  <si>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</si>
  <si>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</si>
  <si>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現在の運営状況は、経営の健全性・効率性は概ね確保されていると思われる。
　今後、給水人口の減少による給水収益の減少、老朽施設の更新費用の増大が見込まれることから、適切な財務計画による施設の維持管理及び運用に努める。
　今後の水道事業を取り巻く経営環境は厳しさを増すことから、事業運営を安定的に継続できるよう計画性をもった経営に努める。</t>
    <rPh sb="1" eb="3">
      <t>ゲンザイ</t>
    </rPh>
    <rPh sb="4" eb="6">
      <t>ウンエイ</t>
    </rPh>
    <rPh sb="6" eb="8">
      <t>ジョウキョウ</t>
    </rPh>
    <rPh sb="10" eb="12">
      <t>ケイエイ</t>
    </rPh>
    <rPh sb="13" eb="16">
      <t>ケンゼンセイ</t>
    </rPh>
    <rPh sb="17" eb="20">
      <t>コウリツセイ</t>
    </rPh>
    <rPh sb="21" eb="22">
      <t>オオム</t>
    </rPh>
    <rPh sb="23" eb="25">
      <t>カクホ</t>
    </rPh>
    <rPh sb="31" eb="32">
      <t>オモ</t>
    </rPh>
    <rPh sb="38" eb="40">
      <t>コンゴ</t>
    </rPh>
    <rPh sb="41" eb="43">
      <t>キュウスイ</t>
    </rPh>
    <rPh sb="43" eb="45">
      <t>ジンコウ</t>
    </rPh>
    <rPh sb="46" eb="48">
      <t>ゲンショウ</t>
    </rPh>
    <rPh sb="51" eb="53">
      <t>キュウスイ</t>
    </rPh>
    <rPh sb="53" eb="55">
      <t>シュウエキ</t>
    </rPh>
    <rPh sb="56" eb="58">
      <t>ゲンショウ</t>
    </rPh>
    <rPh sb="59" eb="61">
      <t>ロウキュウ</t>
    </rPh>
    <rPh sb="61" eb="63">
      <t>シセツ</t>
    </rPh>
    <rPh sb="64" eb="66">
      <t>コウシン</t>
    </rPh>
    <rPh sb="66" eb="68">
      <t>ヒヨウ</t>
    </rPh>
    <rPh sb="69" eb="71">
      <t>ゾウダイ</t>
    </rPh>
    <rPh sb="72" eb="74">
      <t>ミコ</t>
    </rPh>
    <rPh sb="82" eb="84">
      <t>テキセツ</t>
    </rPh>
    <rPh sb="85" eb="87">
      <t>ザイム</t>
    </rPh>
    <rPh sb="87" eb="89">
      <t>ケイカク</t>
    </rPh>
    <rPh sb="92" eb="94">
      <t>シセツ</t>
    </rPh>
    <rPh sb="95" eb="97">
      <t>イジ</t>
    </rPh>
    <rPh sb="97" eb="99">
      <t>カンリ</t>
    </rPh>
    <rPh sb="99" eb="100">
      <t>オヨ</t>
    </rPh>
    <rPh sb="101" eb="103">
      <t>ウンヨウ</t>
    </rPh>
    <rPh sb="104" eb="105">
      <t>ツト</t>
    </rPh>
    <rPh sb="110" eb="112">
      <t>コンゴ</t>
    </rPh>
    <rPh sb="113" eb="115">
      <t>スイドウ</t>
    </rPh>
    <rPh sb="115" eb="117">
      <t>ジギョウ</t>
    </rPh>
    <rPh sb="118" eb="119">
      <t>ト</t>
    </rPh>
    <rPh sb="120" eb="121">
      <t>マ</t>
    </rPh>
    <rPh sb="122" eb="124">
      <t>ケイエイ</t>
    </rPh>
    <rPh sb="124" eb="126">
      <t>カンキョウ</t>
    </rPh>
    <rPh sb="127" eb="128">
      <t>キビ</t>
    </rPh>
    <rPh sb="131" eb="132">
      <t>マ</t>
    </rPh>
    <rPh sb="138" eb="140">
      <t>ジギョウ</t>
    </rPh>
    <rPh sb="140" eb="142">
      <t>ウンエイ</t>
    </rPh>
    <rPh sb="143" eb="146">
      <t>アンテイテキ</t>
    </rPh>
    <rPh sb="147" eb="149">
      <t>ケイゾク</t>
    </rPh>
    <rPh sb="154" eb="157">
      <t>ケイカクセイ</t>
    </rPh>
    <rPh sb="161" eb="163">
      <t>ケイエイ</t>
    </rPh>
    <rPh sb="164" eb="165">
      <t>ツト</t>
    </rPh>
    <phoneticPr fontId="4"/>
  </si>
  <si>
    <t>　有形固定資産減価償却率は、全年度比で1.32％上がっている。類似団体よりも高い数値であるため、中期的な計画のもとに、施設更新を行っている。
　管路経年比率については、類似団体等平均数値よりも低い数値である
　管路更新率については、耐用年数経過管路及び管種による耐震性の確保についても考慮しながら計画的に更新取り組むものとする。</t>
    <rPh sb="1" eb="3">
      <t>ユウケイ</t>
    </rPh>
    <rPh sb="3" eb="5">
      <t>コテイ</t>
    </rPh>
    <rPh sb="5" eb="7">
      <t>シサン</t>
    </rPh>
    <rPh sb="7" eb="9">
      <t>ゲンカ</t>
    </rPh>
    <rPh sb="9" eb="11">
      <t>ショウキャク</t>
    </rPh>
    <rPh sb="11" eb="12">
      <t>リツ</t>
    </rPh>
    <rPh sb="14" eb="15">
      <t>ゼン</t>
    </rPh>
    <rPh sb="15" eb="17">
      <t>ネンド</t>
    </rPh>
    <rPh sb="17" eb="18">
      <t>ヒ</t>
    </rPh>
    <rPh sb="24" eb="25">
      <t>ア</t>
    </rPh>
    <rPh sb="31" eb="33">
      <t>ルイジ</t>
    </rPh>
    <rPh sb="33" eb="35">
      <t>ダンタイ</t>
    </rPh>
    <rPh sb="38" eb="39">
      <t>タカ</t>
    </rPh>
    <rPh sb="40" eb="42">
      <t>スウチ</t>
    </rPh>
    <rPh sb="48" eb="51">
      <t>チュウキテキ</t>
    </rPh>
    <rPh sb="52" eb="54">
      <t>ケイカク</t>
    </rPh>
    <rPh sb="59" eb="61">
      <t>シセツ</t>
    </rPh>
    <rPh sb="61" eb="63">
      <t>コウシン</t>
    </rPh>
    <rPh sb="64" eb="65">
      <t>オコナ</t>
    </rPh>
    <rPh sb="72" eb="74">
      <t>カンロ</t>
    </rPh>
    <rPh sb="74" eb="76">
      <t>ケイネン</t>
    </rPh>
    <rPh sb="76" eb="77">
      <t>ヒ</t>
    </rPh>
    <rPh sb="77" eb="78">
      <t>リツ</t>
    </rPh>
    <rPh sb="84" eb="86">
      <t>ルイジ</t>
    </rPh>
    <rPh sb="86" eb="88">
      <t>ダンタイ</t>
    </rPh>
    <rPh sb="88" eb="89">
      <t>トウ</t>
    </rPh>
    <rPh sb="89" eb="91">
      <t>ヘイキン</t>
    </rPh>
    <rPh sb="91" eb="93">
      <t>スウチ</t>
    </rPh>
    <rPh sb="96" eb="97">
      <t>ヒク</t>
    </rPh>
    <rPh sb="98" eb="100">
      <t>スウチ</t>
    </rPh>
    <rPh sb="105" eb="107">
      <t>カンロ</t>
    </rPh>
    <rPh sb="107" eb="109">
      <t>コウシン</t>
    </rPh>
    <rPh sb="109" eb="110">
      <t>リツ</t>
    </rPh>
    <rPh sb="116" eb="118">
      <t>タイヨウ</t>
    </rPh>
    <rPh sb="118" eb="120">
      <t>ネンスウ</t>
    </rPh>
    <rPh sb="120" eb="122">
      <t>ケイカ</t>
    </rPh>
    <rPh sb="122" eb="124">
      <t>カンロ</t>
    </rPh>
    <rPh sb="124" eb="125">
      <t>オヨ</t>
    </rPh>
    <rPh sb="126" eb="128">
      <t>カンシュ</t>
    </rPh>
    <rPh sb="131" eb="134">
      <t>タイシンセイ</t>
    </rPh>
    <rPh sb="135" eb="137">
      <t>カクホ</t>
    </rPh>
    <rPh sb="142" eb="144">
      <t>コウリョ</t>
    </rPh>
    <rPh sb="148" eb="151">
      <t>ケイカクテキ</t>
    </rPh>
    <rPh sb="152" eb="154">
      <t>コウシン</t>
    </rPh>
    <rPh sb="154" eb="155">
      <t>ト</t>
    </rPh>
    <rPh sb="156" eb="157">
      <t>ク</t>
    </rPh>
    <phoneticPr fontId="4"/>
  </si>
  <si>
    <t>　経常収支比率は、前年度から9.44%低下しているが、100％を超えており、経営状況についてはおおむね良好であると言える。
　しかし、今後の給水人口の減少による給水収益の増収は見込めないことから、更なる経費削減について取り組む。
　流動比率が前年度より9.87%下回っているのは、他会計（宅造会計）への貸付金によるものであり、単年度で回復するものである。
　企業債残高対給水収益比率については、年々減少しており問題ないものと考える。
　給水原価は類似団体等より上回っており、原因は、施設の更新によるところが大きい。中長期的な財政見通しを踏まえた更新に取り組み始めたところである。
　施設利用率については、前年度より0.08%上回ったが、類似団体・全国平均を下回っている。
　しかしながら、１日の最大配水量に対する利用率は70.4%であり過大な施設規模ではないものと考える。
　有収率については、全年度を1.28%下回った。漏水箇所等の把握に努め、有収率の向上に努めたい。</t>
    <rPh sb="1" eb="3">
      <t>ケイジョウ</t>
    </rPh>
    <rPh sb="3" eb="5">
      <t>シュウシ</t>
    </rPh>
    <rPh sb="5" eb="7">
      <t>ヒリツ</t>
    </rPh>
    <rPh sb="9" eb="12">
      <t>ゼンネンド</t>
    </rPh>
    <rPh sb="19" eb="21">
      <t>テイカ</t>
    </rPh>
    <rPh sb="32" eb="33">
      <t>コ</t>
    </rPh>
    <rPh sb="38" eb="40">
      <t>ケイエイ</t>
    </rPh>
    <rPh sb="40" eb="42">
      <t>ジョウキョウ</t>
    </rPh>
    <rPh sb="51" eb="53">
      <t>リョウコウ</t>
    </rPh>
    <rPh sb="57" eb="58">
      <t>イ</t>
    </rPh>
    <rPh sb="67" eb="69">
      <t>コンゴ</t>
    </rPh>
    <rPh sb="70" eb="72">
      <t>キュウスイ</t>
    </rPh>
    <rPh sb="72" eb="74">
      <t>ジンコウ</t>
    </rPh>
    <rPh sb="75" eb="77">
      <t>ゲンショウ</t>
    </rPh>
    <rPh sb="80" eb="82">
      <t>キュウスイ</t>
    </rPh>
    <rPh sb="82" eb="84">
      <t>シュウエキ</t>
    </rPh>
    <rPh sb="85" eb="87">
      <t>ゾウシュウ</t>
    </rPh>
    <rPh sb="88" eb="90">
      <t>ミコ</t>
    </rPh>
    <rPh sb="98" eb="99">
      <t>サラ</t>
    </rPh>
    <rPh sb="101" eb="103">
      <t>ケイヒ</t>
    </rPh>
    <rPh sb="103" eb="105">
      <t>サクゲン</t>
    </rPh>
    <rPh sb="109" eb="110">
      <t>ト</t>
    </rPh>
    <rPh sb="111" eb="112">
      <t>ク</t>
    </rPh>
    <rPh sb="116" eb="118">
      <t>リュウドウ</t>
    </rPh>
    <rPh sb="118" eb="120">
      <t>ヒリツ</t>
    </rPh>
    <rPh sb="121" eb="123">
      <t>ゼンネン</t>
    </rPh>
    <rPh sb="123" eb="124">
      <t>ド</t>
    </rPh>
    <rPh sb="131" eb="133">
      <t>シタマワ</t>
    </rPh>
    <rPh sb="140" eb="141">
      <t>タ</t>
    </rPh>
    <rPh sb="141" eb="143">
      <t>カイケイ</t>
    </rPh>
    <rPh sb="144" eb="146">
      <t>タクゾウ</t>
    </rPh>
    <rPh sb="146" eb="148">
      <t>カイケイ</t>
    </rPh>
    <rPh sb="151" eb="152">
      <t>カ</t>
    </rPh>
    <rPh sb="152" eb="153">
      <t>ツケ</t>
    </rPh>
    <rPh sb="153" eb="154">
      <t>キン</t>
    </rPh>
    <rPh sb="163" eb="166">
      <t>タンネンド</t>
    </rPh>
    <rPh sb="167" eb="169">
      <t>カイフク</t>
    </rPh>
    <rPh sb="179" eb="181">
      <t>キギョウ</t>
    </rPh>
    <rPh sb="181" eb="182">
      <t>サイ</t>
    </rPh>
    <rPh sb="182" eb="184">
      <t>ザンダカ</t>
    </rPh>
    <rPh sb="184" eb="185">
      <t>タイ</t>
    </rPh>
    <rPh sb="185" eb="187">
      <t>キュウスイ</t>
    </rPh>
    <rPh sb="187" eb="189">
      <t>シュウエキ</t>
    </rPh>
    <rPh sb="189" eb="191">
      <t>ヒリツ</t>
    </rPh>
    <rPh sb="197" eb="199">
      <t>ネンネン</t>
    </rPh>
    <rPh sb="199" eb="201">
      <t>ゲンショウ</t>
    </rPh>
    <rPh sb="205" eb="207">
      <t>モンダイ</t>
    </rPh>
    <rPh sb="212" eb="213">
      <t>カンガ</t>
    </rPh>
    <rPh sb="218" eb="220">
      <t>キュウスイ</t>
    </rPh>
    <rPh sb="220" eb="222">
      <t>ゲンカ</t>
    </rPh>
    <rPh sb="223" eb="225">
      <t>ルイジ</t>
    </rPh>
    <rPh sb="225" eb="227">
      <t>ダンタイ</t>
    </rPh>
    <rPh sb="227" eb="228">
      <t>トウ</t>
    </rPh>
    <rPh sb="230" eb="232">
      <t>ウワマワ</t>
    </rPh>
    <rPh sb="237" eb="239">
      <t>ゲンイン</t>
    </rPh>
    <rPh sb="241" eb="243">
      <t>シセツ</t>
    </rPh>
    <rPh sb="244" eb="246">
      <t>コウシン</t>
    </rPh>
    <rPh sb="253" eb="254">
      <t>オオ</t>
    </rPh>
    <rPh sb="257" eb="261">
      <t>チュウチョウキテキ</t>
    </rPh>
    <rPh sb="262" eb="264">
      <t>ザイセイ</t>
    </rPh>
    <rPh sb="264" eb="266">
      <t>ミトオ</t>
    </rPh>
    <rPh sb="268" eb="269">
      <t>フ</t>
    </rPh>
    <rPh sb="272" eb="274">
      <t>コウシン</t>
    </rPh>
    <rPh sb="275" eb="276">
      <t>ト</t>
    </rPh>
    <rPh sb="277" eb="278">
      <t>ク</t>
    </rPh>
    <rPh sb="279" eb="280">
      <t>ハジ</t>
    </rPh>
    <rPh sb="291" eb="293">
      <t>シセツ</t>
    </rPh>
    <rPh sb="293" eb="296">
      <t>リヨウリツ</t>
    </rPh>
    <rPh sb="302" eb="305">
      <t>ゼンネンド</t>
    </rPh>
    <rPh sb="312" eb="314">
      <t>ウワマワ</t>
    </rPh>
    <rPh sb="318" eb="320">
      <t>ルイジ</t>
    </rPh>
    <rPh sb="320" eb="322">
      <t>ダンタイ</t>
    </rPh>
    <rPh sb="323" eb="325">
      <t>ゼンコク</t>
    </rPh>
    <rPh sb="325" eb="327">
      <t>ヘイキン</t>
    </rPh>
    <rPh sb="328" eb="330">
      <t>シタマワ</t>
    </rPh>
    <rPh sb="345" eb="346">
      <t>ヒ</t>
    </rPh>
    <rPh sb="347" eb="349">
      <t>サイダイ</t>
    </rPh>
    <rPh sb="349" eb="351">
      <t>ハイスイ</t>
    </rPh>
    <rPh sb="351" eb="352">
      <t>リョウ</t>
    </rPh>
    <rPh sb="353" eb="354">
      <t>タイ</t>
    </rPh>
    <rPh sb="356" eb="359">
      <t>リヨウリツ</t>
    </rPh>
    <rPh sb="368" eb="370">
      <t>カダイ</t>
    </rPh>
    <rPh sb="371" eb="373">
      <t>シセツ</t>
    </rPh>
    <rPh sb="373" eb="375">
      <t>キボ</t>
    </rPh>
    <rPh sb="382" eb="383">
      <t>カンガ</t>
    </rPh>
    <rPh sb="388" eb="390">
      <t>ユウシュウ</t>
    </rPh>
    <rPh sb="390" eb="391">
      <t>リツ</t>
    </rPh>
    <rPh sb="397" eb="398">
      <t>ゼン</t>
    </rPh>
    <rPh sb="398" eb="400">
      <t>ネンド</t>
    </rPh>
    <rPh sb="406" eb="408">
      <t>シタマワ</t>
    </rPh>
    <rPh sb="411" eb="413">
      <t>ロウスイ</t>
    </rPh>
    <rPh sb="413" eb="415">
      <t>カショ</t>
    </rPh>
    <rPh sb="415" eb="416">
      <t>トウ</t>
    </rPh>
    <rPh sb="417" eb="419">
      <t>ハアク</t>
    </rPh>
    <rPh sb="420" eb="421">
      <t>ツト</t>
    </rPh>
    <rPh sb="423" eb="425">
      <t>ユウシュウ</t>
    </rPh>
    <rPh sb="425" eb="426">
      <t>リツ</t>
    </rPh>
    <rPh sb="427" eb="429">
      <t>コウジョウ</t>
    </rPh>
    <rPh sb="430" eb="43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</si>
</sst>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0.09</c:v>
                </c:pt>
                <c:pt idx="1">
                  <c:v>0.31</c:v>
                </c:pt>
                <c:pt idx="2">
                  <c:v>0.31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0C-49A3-8E38-0335C7A84BE5}"/>
            </c:ext>
          </c:extLst>
        </c:ser>
        <c:dLbls>
          <c:showLegendKey val="0"/>
          <c:showVal val="0"/>
          <c:showCatName val="0"/>
          <c:showSerName val="0"/>
          <c:showPercent val="0"/>
          <c:showBubbleSize val="0"/>
        </c:dLbls>
        <c:gapWidth val="150"/>
        <c:axId val="241472800"/>
        <c:axId val="24166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0.43</c:v>
                </c:pt>
              </c:numCache>
            </c:numRef>
          </c:val>
          <c:smooth val="0"/>
          <c:extLst xmlns:c16r2="http://schemas.microsoft.com/office/drawing/2015/06/chart">
            <c:ext xmlns:c16="http://schemas.microsoft.com/office/drawing/2014/chart" uri="{C3380CC4-5D6E-409C-BE32-E72D297353CC}">
              <c16:uniqueId val="{00000001-F30C-49A3-8E38-0335C7A84BE5}"/>
            </c:ext>
          </c:extLst>
        </c:ser>
        <c:dLbls>
          <c:showLegendKey val="0"/>
          <c:showVal val="0"/>
          <c:showCatName val="0"/>
          <c:showSerName val="0"/>
          <c:showPercent val="0"/>
          <c:showBubbleSize val="0"/>
        </c:dLbls>
        <c:marker val="1"/>
        <c:smooth val="0"/>
        <c:axId val="241472800"/>
        <c:axId val="241667920"/>
      </c:lineChart>
      <c:dateAx>
        <c:axId val="241472800"/>
        <c:scaling>
          <c:orientation val="minMax"/>
        </c:scaling>
        <c:delete val="1"/>
        <c:axPos val="b"/>
        <c:numFmt formatCode="ge" sourceLinked="1"/>
        <c:majorTickMark val="none"/>
        <c:minorTickMark val="none"/>
        <c:tickLblPos val="none"/>
        <c:crossAx val="241667920"/>
        <c:crosses val="autoZero"/>
        <c:auto val="1"/>
        <c:lblOffset val="100"/>
        <c:baseTimeUnit val="years"/>
      </c:dateAx>
      <c:valAx>
        <c:axId val="2416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54.47</c:v>
                </c:pt>
                <c:pt idx="1">
                  <c:v>55.17</c:v>
                </c:pt>
                <c:pt idx="2">
                  <c:v>53.85</c:v>
                </c:pt>
                <c:pt idx="3">
                  <c:v>53.4</c:v>
                </c:pt>
                <c:pt idx="4">
                  <c:v>53.48</c:v>
                </c:pt>
              </c:numCache>
            </c:numRef>
          </c:val>
          <c:extLst xmlns:c16r2="http://schemas.microsoft.com/office/drawing/2015/06/chart">
            <c:ext xmlns:c16="http://schemas.microsoft.com/office/drawing/2014/chart" uri="{C3380CC4-5D6E-409C-BE32-E72D297353CC}">
              <c16:uniqueId val="{00000000-A5D3-4A61-8F90-2A5F6B390547}"/>
            </c:ext>
          </c:extLst>
        </c:ser>
        <c:dLbls>
          <c:showLegendKey val="0"/>
          <c:showVal val="0"/>
          <c:showCatName val="0"/>
          <c:showSerName val="0"/>
          <c:showPercent val="0"/>
          <c:showBubbleSize val="0"/>
        </c:dLbls>
        <c:gapWidth val="150"/>
        <c:axId val="307016672"/>
        <c:axId val="30701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55.22</c:v>
                </c:pt>
              </c:numCache>
            </c:numRef>
          </c:val>
          <c:smooth val="0"/>
          <c:extLst xmlns:c16r2="http://schemas.microsoft.com/office/drawing/2015/06/chart">
            <c:ext xmlns:c16="http://schemas.microsoft.com/office/drawing/2014/chart" uri="{C3380CC4-5D6E-409C-BE32-E72D297353CC}">
              <c16:uniqueId val="{00000001-A5D3-4A61-8F90-2A5F6B390547}"/>
            </c:ext>
          </c:extLst>
        </c:ser>
        <c:dLbls>
          <c:showLegendKey val="0"/>
          <c:showVal val="0"/>
          <c:showCatName val="0"/>
          <c:showSerName val="0"/>
          <c:showPercent val="0"/>
          <c:showBubbleSize val="0"/>
        </c:dLbls>
        <c:marker val="1"/>
        <c:smooth val="0"/>
        <c:axId val="307016672"/>
        <c:axId val="307017064"/>
      </c:lineChart>
      <c:dateAx>
        <c:axId val="307016672"/>
        <c:scaling>
          <c:orientation val="minMax"/>
        </c:scaling>
        <c:delete val="1"/>
        <c:axPos val="b"/>
        <c:numFmt formatCode="ge" sourceLinked="1"/>
        <c:majorTickMark val="none"/>
        <c:minorTickMark val="none"/>
        <c:tickLblPos val="none"/>
        <c:crossAx val="307017064"/>
        <c:crosses val="autoZero"/>
        <c:auto val="1"/>
        <c:lblOffset val="100"/>
        <c:baseTimeUnit val="years"/>
      </c:dateAx>
      <c:valAx>
        <c:axId val="30701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83.64</c:v>
                </c:pt>
                <c:pt idx="1">
                  <c:v>84.38</c:v>
                </c:pt>
                <c:pt idx="2">
                  <c:v>85.24</c:v>
                </c:pt>
                <c:pt idx="3">
                  <c:v>85.52</c:v>
                </c:pt>
                <c:pt idx="4">
                  <c:v>84.24</c:v>
                </c:pt>
              </c:numCache>
            </c:numRef>
          </c:val>
          <c:extLst xmlns:c16r2="http://schemas.microsoft.com/office/drawing/2015/06/chart">
            <c:ext xmlns:c16="http://schemas.microsoft.com/office/drawing/2014/chart" uri="{C3380CC4-5D6E-409C-BE32-E72D297353CC}">
              <c16:uniqueId val="{00000000-5D07-47A6-BE4F-7FB678C26D3C}"/>
            </c:ext>
          </c:extLst>
        </c:ser>
        <c:dLbls>
          <c:showLegendKey val="0"/>
          <c:showVal val="0"/>
          <c:showCatName val="0"/>
          <c:showSerName val="0"/>
          <c:showPercent val="0"/>
          <c:showBubbleSize val="0"/>
        </c:dLbls>
        <c:gapWidth val="150"/>
        <c:axId val="307304808"/>
        <c:axId val="30730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80.930000000000007</c:v>
                </c:pt>
              </c:numCache>
            </c:numRef>
          </c:val>
          <c:smooth val="0"/>
          <c:extLst xmlns:c16r2="http://schemas.microsoft.com/office/drawing/2015/06/chart">
            <c:ext xmlns:c16="http://schemas.microsoft.com/office/drawing/2014/chart" uri="{C3380CC4-5D6E-409C-BE32-E72D297353CC}">
              <c16:uniqueId val="{00000001-5D07-47A6-BE4F-7FB678C26D3C}"/>
            </c:ext>
          </c:extLst>
        </c:ser>
        <c:dLbls>
          <c:showLegendKey val="0"/>
          <c:showVal val="0"/>
          <c:showCatName val="0"/>
          <c:showSerName val="0"/>
          <c:showPercent val="0"/>
          <c:showBubbleSize val="0"/>
        </c:dLbls>
        <c:marker val="1"/>
        <c:smooth val="0"/>
        <c:axId val="307304808"/>
        <c:axId val="307305200"/>
      </c:lineChart>
      <c:dateAx>
        <c:axId val="307304808"/>
        <c:scaling>
          <c:orientation val="minMax"/>
        </c:scaling>
        <c:delete val="1"/>
        <c:axPos val="b"/>
        <c:numFmt formatCode="ge" sourceLinked="1"/>
        <c:majorTickMark val="none"/>
        <c:minorTickMark val="none"/>
        <c:tickLblPos val="none"/>
        <c:crossAx val="307305200"/>
        <c:crosses val="autoZero"/>
        <c:auto val="1"/>
        <c:lblOffset val="100"/>
        <c:baseTimeUnit val="years"/>
      </c:dateAx>
      <c:valAx>
        <c:axId val="3073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106.72</c:v>
                </c:pt>
                <c:pt idx="1">
                  <c:v>110.99</c:v>
                </c:pt>
                <c:pt idx="2">
                  <c:v>115.82</c:v>
                </c:pt>
                <c:pt idx="3">
                  <c:v>111.41</c:v>
                </c:pt>
                <c:pt idx="4">
                  <c:v>101.97</c:v>
                </c:pt>
              </c:numCache>
            </c:numRef>
          </c:val>
          <c:extLst xmlns:c16r2="http://schemas.microsoft.com/office/drawing/2015/06/chart">
            <c:ext xmlns:c16="http://schemas.microsoft.com/office/drawing/2014/chart" uri="{C3380CC4-5D6E-409C-BE32-E72D297353CC}">
              <c16:uniqueId val="{00000000-69FF-41B1-9A5E-FEE164A8C622}"/>
            </c:ext>
          </c:extLst>
        </c:ser>
        <c:dLbls>
          <c:showLegendKey val="0"/>
          <c:showVal val="0"/>
          <c:showCatName val="0"/>
          <c:showSerName val="0"/>
          <c:showPercent val="0"/>
          <c:showBubbleSize val="0"/>
        </c:dLbls>
        <c:gapWidth val="150"/>
        <c:axId val="243300984"/>
        <c:axId val="24331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108.76</c:v>
                </c:pt>
              </c:numCache>
            </c:numRef>
          </c:val>
          <c:smooth val="0"/>
          <c:extLst xmlns:c16r2="http://schemas.microsoft.com/office/drawing/2015/06/chart">
            <c:ext xmlns:c16="http://schemas.microsoft.com/office/drawing/2014/chart" uri="{C3380CC4-5D6E-409C-BE32-E72D297353CC}">
              <c16:uniqueId val="{00000001-69FF-41B1-9A5E-FEE164A8C622}"/>
            </c:ext>
          </c:extLst>
        </c:ser>
        <c:dLbls>
          <c:showLegendKey val="0"/>
          <c:showVal val="0"/>
          <c:showCatName val="0"/>
          <c:showSerName val="0"/>
          <c:showPercent val="0"/>
          <c:showBubbleSize val="0"/>
        </c:dLbls>
        <c:marker val="1"/>
        <c:smooth val="0"/>
        <c:axId val="243300984"/>
        <c:axId val="243317784"/>
      </c:lineChart>
      <c:dateAx>
        <c:axId val="243300984"/>
        <c:scaling>
          <c:orientation val="minMax"/>
        </c:scaling>
        <c:delete val="1"/>
        <c:axPos val="b"/>
        <c:numFmt formatCode="ge" sourceLinked="1"/>
        <c:majorTickMark val="none"/>
        <c:minorTickMark val="none"/>
        <c:tickLblPos val="none"/>
        <c:crossAx val="243317784"/>
        <c:crosses val="autoZero"/>
        <c:auto val="1"/>
        <c:lblOffset val="100"/>
        <c:baseTimeUnit val="years"/>
      </c:dateAx>
      <c:valAx>
        <c:axId val="243317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3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54.63</c:v>
                </c:pt>
                <c:pt idx="1">
                  <c:v>55.4</c:v>
                </c:pt>
                <c:pt idx="2">
                  <c:v>56.33</c:v>
                </c:pt>
                <c:pt idx="3">
                  <c:v>57.61</c:v>
                </c:pt>
                <c:pt idx="4">
                  <c:v>56.29</c:v>
                </c:pt>
              </c:numCache>
            </c:numRef>
          </c:val>
          <c:extLst xmlns:c16r2="http://schemas.microsoft.com/office/drawing/2015/06/chart">
            <c:ext xmlns:c16="http://schemas.microsoft.com/office/drawing/2014/chart" uri="{C3380CC4-5D6E-409C-BE32-E72D297353CC}">
              <c16:uniqueId val="{00000000-1B63-4C1B-A2A3-B8A2BC4F34B5}"/>
            </c:ext>
          </c:extLst>
        </c:ser>
        <c:dLbls>
          <c:showLegendKey val="0"/>
          <c:showVal val="0"/>
          <c:showCatName val="0"/>
          <c:showSerName val="0"/>
          <c:showPercent val="0"/>
          <c:showBubbleSize val="0"/>
        </c:dLbls>
        <c:gapWidth val="150"/>
        <c:axId val="242810304"/>
        <c:axId val="30713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47.97</c:v>
                </c:pt>
              </c:numCache>
            </c:numRef>
          </c:val>
          <c:smooth val="0"/>
          <c:extLst xmlns:c16r2="http://schemas.microsoft.com/office/drawing/2015/06/chart">
            <c:ext xmlns:c16="http://schemas.microsoft.com/office/drawing/2014/chart" uri="{C3380CC4-5D6E-409C-BE32-E72D297353CC}">
              <c16:uniqueId val="{00000001-1B63-4C1B-A2A3-B8A2BC4F34B5}"/>
            </c:ext>
          </c:extLst>
        </c:ser>
        <c:dLbls>
          <c:showLegendKey val="0"/>
          <c:showVal val="0"/>
          <c:showCatName val="0"/>
          <c:showSerName val="0"/>
          <c:showPercent val="0"/>
          <c:showBubbleSize val="0"/>
        </c:dLbls>
        <c:marker val="1"/>
        <c:smooth val="0"/>
        <c:axId val="242810304"/>
        <c:axId val="307136808"/>
      </c:lineChart>
      <c:dateAx>
        <c:axId val="242810304"/>
        <c:scaling>
          <c:orientation val="minMax"/>
        </c:scaling>
        <c:delete val="1"/>
        <c:axPos val="b"/>
        <c:numFmt formatCode="ge" sourceLinked="1"/>
        <c:majorTickMark val="none"/>
        <c:minorTickMark val="none"/>
        <c:tickLblPos val="none"/>
        <c:crossAx val="307136808"/>
        <c:crosses val="autoZero"/>
        <c:auto val="1"/>
        <c:lblOffset val="100"/>
        <c:baseTimeUnit val="years"/>
      </c:dateAx>
      <c:valAx>
        <c:axId val="30713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2.81</c:v>
                </c:pt>
                <c:pt idx="1">
                  <c:v>2.99</c:v>
                </c:pt>
                <c:pt idx="2">
                  <c:v>2.94</c:v>
                </c:pt>
                <c:pt idx="3">
                  <c:v>3.07</c:v>
                </c:pt>
                <c:pt idx="4">
                  <c:v>3.06</c:v>
                </c:pt>
              </c:numCache>
            </c:numRef>
          </c:val>
          <c:extLst xmlns:c16r2="http://schemas.microsoft.com/office/drawing/2015/06/chart">
            <c:ext xmlns:c16="http://schemas.microsoft.com/office/drawing/2014/chart" uri="{C3380CC4-5D6E-409C-BE32-E72D297353CC}">
              <c16:uniqueId val="{00000000-6679-4FE3-8DA1-9AA4AA51D522}"/>
            </c:ext>
          </c:extLst>
        </c:ser>
        <c:dLbls>
          <c:showLegendKey val="0"/>
          <c:showVal val="0"/>
          <c:showCatName val="0"/>
          <c:showSerName val="0"/>
          <c:showPercent val="0"/>
          <c:showBubbleSize val="0"/>
        </c:dLbls>
        <c:gapWidth val="150"/>
        <c:axId val="239546048"/>
        <c:axId val="2395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15.33</c:v>
                </c:pt>
              </c:numCache>
            </c:numRef>
          </c:val>
          <c:smooth val="0"/>
          <c:extLst xmlns:c16r2="http://schemas.microsoft.com/office/drawing/2015/06/chart">
            <c:ext xmlns:c16="http://schemas.microsoft.com/office/drawing/2014/chart" uri="{C3380CC4-5D6E-409C-BE32-E72D297353CC}">
              <c16:uniqueId val="{00000001-6679-4FE3-8DA1-9AA4AA51D522}"/>
            </c:ext>
          </c:extLst>
        </c:ser>
        <c:dLbls>
          <c:showLegendKey val="0"/>
          <c:showVal val="0"/>
          <c:showCatName val="0"/>
          <c:showSerName val="0"/>
          <c:showPercent val="0"/>
          <c:showBubbleSize val="0"/>
        </c:dLbls>
        <c:marker val="1"/>
        <c:smooth val="0"/>
        <c:axId val="239546048"/>
        <c:axId val="239546440"/>
      </c:lineChart>
      <c:dateAx>
        <c:axId val="239546048"/>
        <c:scaling>
          <c:orientation val="minMax"/>
        </c:scaling>
        <c:delete val="1"/>
        <c:axPos val="b"/>
        <c:numFmt formatCode="ge" sourceLinked="1"/>
        <c:majorTickMark val="none"/>
        <c:minorTickMark val="none"/>
        <c:tickLblPos val="none"/>
        <c:crossAx val="239546440"/>
        <c:crosses val="autoZero"/>
        <c:auto val="1"/>
        <c:lblOffset val="100"/>
        <c:baseTimeUnit val="years"/>
      </c:dateAx>
      <c:valAx>
        <c:axId val="23954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90-4777-AF76-865C734EC25C}"/>
            </c:ext>
          </c:extLst>
        </c:ser>
        <c:dLbls>
          <c:showLegendKey val="0"/>
          <c:showVal val="0"/>
          <c:showCatName val="0"/>
          <c:showSerName val="0"/>
          <c:showPercent val="0"/>
          <c:showBubbleSize val="0"/>
        </c:dLbls>
        <c:gapWidth val="150"/>
        <c:axId val="307192968"/>
        <c:axId val="30719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7.48</c:v>
                </c:pt>
              </c:numCache>
            </c:numRef>
          </c:val>
          <c:smooth val="0"/>
          <c:extLst xmlns:c16r2="http://schemas.microsoft.com/office/drawing/2015/06/chart">
            <c:ext xmlns:c16="http://schemas.microsoft.com/office/drawing/2014/chart" uri="{C3380CC4-5D6E-409C-BE32-E72D297353CC}">
              <c16:uniqueId val="{00000001-7390-4777-AF76-865C734EC25C}"/>
            </c:ext>
          </c:extLst>
        </c:ser>
        <c:dLbls>
          <c:showLegendKey val="0"/>
          <c:showVal val="0"/>
          <c:showCatName val="0"/>
          <c:showSerName val="0"/>
          <c:showPercent val="0"/>
          <c:showBubbleSize val="0"/>
        </c:dLbls>
        <c:marker val="1"/>
        <c:smooth val="0"/>
        <c:axId val="307192968"/>
        <c:axId val="307193360"/>
      </c:lineChart>
      <c:dateAx>
        <c:axId val="307192968"/>
        <c:scaling>
          <c:orientation val="minMax"/>
        </c:scaling>
        <c:delete val="1"/>
        <c:axPos val="b"/>
        <c:numFmt formatCode="ge" sourceLinked="1"/>
        <c:majorTickMark val="none"/>
        <c:minorTickMark val="none"/>
        <c:tickLblPos val="none"/>
        <c:crossAx val="307193360"/>
        <c:crosses val="autoZero"/>
        <c:auto val="1"/>
        <c:lblOffset val="100"/>
        <c:baseTimeUnit val="years"/>
      </c:dateAx>
      <c:valAx>
        <c:axId val="30719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19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136.53</c:v>
                </c:pt>
                <c:pt idx="1">
                  <c:v>101.23</c:v>
                </c:pt>
                <c:pt idx="2">
                  <c:v>110.74</c:v>
                </c:pt>
                <c:pt idx="3">
                  <c:v>98.04</c:v>
                </c:pt>
                <c:pt idx="4">
                  <c:v>88.17</c:v>
                </c:pt>
              </c:numCache>
            </c:numRef>
          </c:val>
          <c:extLst xmlns:c16r2="http://schemas.microsoft.com/office/drawing/2015/06/chart">
            <c:ext xmlns:c16="http://schemas.microsoft.com/office/drawing/2014/chart" uri="{C3380CC4-5D6E-409C-BE32-E72D297353CC}">
              <c16:uniqueId val="{00000000-706B-483E-946D-48D8EF77EC49}"/>
            </c:ext>
          </c:extLst>
        </c:ser>
        <c:dLbls>
          <c:showLegendKey val="0"/>
          <c:showVal val="0"/>
          <c:showCatName val="0"/>
          <c:showSerName val="0"/>
          <c:showPercent val="0"/>
          <c:showBubbleSize val="0"/>
        </c:dLbls>
        <c:gapWidth val="150"/>
        <c:axId val="307192576"/>
        <c:axId val="30719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359.7</c:v>
                </c:pt>
              </c:numCache>
            </c:numRef>
          </c:val>
          <c:smooth val="0"/>
          <c:extLst xmlns:c16r2="http://schemas.microsoft.com/office/drawing/2015/06/chart">
            <c:ext xmlns:c16="http://schemas.microsoft.com/office/drawing/2014/chart" uri="{C3380CC4-5D6E-409C-BE32-E72D297353CC}">
              <c16:uniqueId val="{00000001-706B-483E-946D-48D8EF77EC49}"/>
            </c:ext>
          </c:extLst>
        </c:ser>
        <c:dLbls>
          <c:showLegendKey val="0"/>
          <c:showVal val="0"/>
          <c:showCatName val="0"/>
          <c:showSerName val="0"/>
          <c:showPercent val="0"/>
          <c:showBubbleSize val="0"/>
        </c:dLbls>
        <c:marker val="1"/>
        <c:smooth val="0"/>
        <c:axId val="307192576"/>
        <c:axId val="307194536"/>
      </c:lineChart>
      <c:dateAx>
        <c:axId val="307192576"/>
        <c:scaling>
          <c:orientation val="minMax"/>
        </c:scaling>
        <c:delete val="1"/>
        <c:axPos val="b"/>
        <c:numFmt formatCode="ge" sourceLinked="1"/>
        <c:majorTickMark val="none"/>
        <c:minorTickMark val="none"/>
        <c:tickLblPos val="none"/>
        <c:crossAx val="307194536"/>
        <c:crosses val="autoZero"/>
        <c:auto val="1"/>
        <c:lblOffset val="100"/>
        <c:baseTimeUnit val="years"/>
      </c:dateAx>
      <c:valAx>
        <c:axId val="30719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353.91</c:v>
                </c:pt>
                <c:pt idx="1">
                  <c:v>303.06</c:v>
                </c:pt>
                <c:pt idx="2">
                  <c:v>263.94</c:v>
                </c:pt>
                <c:pt idx="3">
                  <c:v>220.22</c:v>
                </c:pt>
                <c:pt idx="4">
                  <c:v>180.18</c:v>
                </c:pt>
              </c:numCache>
            </c:numRef>
          </c:val>
          <c:extLst xmlns:c16r2="http://schemas.microsoft.com/office/drawing/2015/06/chart">
            <c:ext xmlns:c16="http://schemas.microsoft.com/office/drawing/2014/chart" uri="{C3380CC4-5D6E-409C-BE32-E72D297353CC}">
              <c16:uniqueId val="{00000000-3FDD-4A9D-AEC3-A46C966DB67F}"/>
            </c:ext>
          </c:extLst>
        </c:ser>
        <c:dLbls>
          <c:showLegendKey val="0"/>
          <c:showVal val="0"/>
          <c:showCatName val="0"/>
          <c:showSerName val="0"/>
          <c:showPercent val="0"/>
          <c:showBubbleSize val="0"/>
        </c:dLbls>
        <c:gapWidth val="150"/>
        <c:axId val="307195712"/>
        <c:axId val="30719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447.01</c:v>
                </c:pt>
              </c:numCache>
            </c:numRef>
          </c:val>
          <c:smooth val="0"/>
          <c:extLst xmlns:c16r2="http://schemas.microsoft.com/office/drawing/2015/06/chart">
            <c:ext xmlns:c16="http://schemas.microsoft.com/office/drawing/2014/chart" uri="{C3380CC4-5D6E-409C-BE32-E72D297353CC}">
              <c16:uniqueId val="{00000001-3FDD-4A9D-AEC3-A46C966DB67F}"/>
            </c:ext>
          </c:extLst>
        </c:ser>
        <c:dLbls>
          <c:showLegendKey val="0"/>
          <c:showVal val="0"/>
          <c:showCatName val="0"/>
          <c:showSerName val="0"/>
          <c:showPercent val="0"/>
          <c:showBubbleSize val="0"/>
        </c:dLbls>
        <c:marker val="1"/>
        <c:smooth val="0"/>
        <c:axId val="307195712"/>
        <c:axId val="307196104"/>
      </c:lineChart>
      <c:dateAx>
        <c:axId val="307195712"/>
        <c:scaling>
          <c:orientation val="minMax"/>
        </c:scaling>
        <c:delete val="1"/>
        <c:axPos val="b"/>
        <c:numFmt formatCode="ge" sourceLinked="1"/>
        <c:majorTickMark val="none"/>
        <c:minorTickMark val="none"/>
        <c:tickLblPos val="none"/>
        <c:crossAx val="307196104"/>
        <c:crosses val="autoZero"/>
        <c:auto val="1"/>
        <c:lblOffset val="100"/>
        <c:baseTimeUnit val="years"/>
      </c:dateAx>
      <c:valAx>
        <c:axId val="30719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101.78</c:v>
                </c:pt>
                <c:pt idx="1">
                  <c:v>105.68</c:v>
                </c:pt>
                <c:pt idx="2">
                  <c:v>111.92</c:v>
                </c:pt>
                <c:pt idx="3">
                  <c:v>107.43</c:v>
                </c:pt>
                <c:pt idx="4">
                  <c:v>96.21</c:v>
                </c:pt>
              </c:numCache>
            </c:numRef>
          </c:val>
          <c:extLst xmlns:c16r2="http://schemas.microsoft.com/office/drawing/2015/06/chart">
            <c:ext xmlns:c16="http://schemas.microsoft.com/office/drawing/2014/chart" uri="{C3380CC4-5D6E-409C-BE32-E72D297353CC}">
              <c16:uniqueId val="{00000000-2158-46F8-A6D8-79B3DB5CC90F}"/>
            </c:ext>
          </c:extLst>
        </c:ser>
        <c:dLbls>
          <c:showLegendKey val="0"/>
          <c:showVal val="0"/>
          <c:showCatName val="0"/>
          <c:showSerName val="0"/>
          <c:showPercent val="0"/>
          <c:showBubbleSize val="0"/>
        </c:dLbls>
        <c:gapWidth val="150"/>
        <c:axId val="239547616"/>
        <c:axId val="3070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95.81</c:v>
                </c:pt>
              </c:numCache>
            </c:numRef>
          </c:val>
          <c:smooth val="0"/>
          <c:extLst xmlns:c16r2="http://schemas.microsoft.com/office/drawing/2015/06/chart">
            <c:ext xmlns:c16="http://schemas.microsoft.com/office/drawing/2014/chart" uri="{C3380CC4-5D6E-409C-BE32-E72D297353CC}">
              <c16:uniqueId val="{00000001-2158-46F8-A6D8-79B3DB5CC90F}"/>
            </c:ext>
          </c:extLst>
        </c:ser>
        <c:dLbls>
          <c:showLegendKey val="0"/>
          <c:showVal val="0"/>
          <c:showCatName val="0"/>
          <c:showSerName val="0"/>
          <c:showPercent val="0"/>
          <c:showBubbleSize val="0"/>
        </c:dLbls>
        <c:marker val="1"/>
        <c:smooth val="0"/>
        <c:axId val="239547616"/>
        <c:axId val="307013928"/>
      </c:lineChart>
      <c:dateAx>
        <c:axId val="239547616"/>
        <c:scaling>
          <c:orientation val="minMax"/>
        </c:scaling>
        <c:delete val="1"/>
        <c:axPos val="b"/>
        <c:numFmt formatCode="ge" sourceLinked="1"/>
        <c:majorTickMark val="none"/>
        <c:minorTickMark val="none"/>
        <c:tickLblPos val="none"/>
        <c:crossAx val="307013928"/>
        <c:crosses val="autoZero"/>
        <c:auto val="1"/>
        <c:lblOffset val="100"/>
        <c:baseTimeUnit val="years"/>
      </c:dateAx>
      <c:valAx>
        <c:axId val="3070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206.32</c:v>
                </c:pt>
                <c:pt idx="1">
                  <c:v>199.25</c:v>
                </c:pt>
                <c:pt idx="2">
                  <c:v>189.11</c:v>
                </c:pt>
                <c:pt idx="3">
                  <c:v>198.52</c:v>
                </c:pt>
                <c:pt idx="4">
                  <c:v>221.51</c:v>
                </c:pt>
              </c:numCache>
            </c:numRef>
          </c:val>
          <c:extLst xmlns:c16r2="http://schemas.microsoft.com/office/drawing/2015/06/chart">
            <c:ext xmlns:c16="http://schemas.microsoft.com/office/drawing/2014/chart" uri="{C3380CC4-5D6E-409C-BE32-E72D297353CC}">
              <c16:uniqueId val="{00000000-9C8C-4744-A16F-4132D718D528}"/>
            </c:ext>
          </c:extLst>
        </c:ser>
        <c:dLbls>
          <c:showLegendKey val="0"/>
          <c:showVal val="0"/>
          <c:showCatName val="0"/>
          <c:showSerName val="0"/>
          <c:showPercent val="0"/>
          <c:showBubbleSize val="0"/>
        </c:dLbls>
        <c:gapWidth val="150"/>
        <c:axId val="307015104"/>
        <c:axId val="30701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189.58</c:v>
                </c:pt>
              </c:numCache>
            </c:numRef>
          </c:val>
          <c:smooth val="0"/>
          <c:extLst xmlns:c16r2="http://schemas.microsoft.com/office/drawing/2015/06/chart">
            <c:ext xmlns:c16="http://schemas.microsoft.com/office/drawing/2014/chart" uri="{C3380CC4-5D6E-409C-BE32-E72D297353CC}">
              <c16:uniqueId val="{00000001-9C8C-4744-A16F-4132D718D528}"/>
            </c:ext>
          </c:extLst>
        </c:ser>
        <c:dLbls>
          <c:showLegendKey val="0"/>
          <c:showVal val="0"/>
          <c:showCatName val="0"/>
          <c:showSerName val="0"/>
          <c:showPercent val="0"/>
          <c:showBubbleSize val="0"/>
        </c:dLbls>
        <c:marker val="1"/>
        <c:smooth val="0"/>
        <c:axId val="307015104"/>
        <c:axId val="307015496"/>
      </c:lineChart>
      <c:dateAx>
        <c:axId val="307015104"/>
        <c:scaling>
          <c:orientation val="minMax"/>
        </c:scaling>
        <c:delete val="1"/>
        <c:axPos val="b"/>
        <c:numFmt formatCode="ge" sourceLinked="1"/>
        <c:majorTickMark val="none"/>
        <c:minorTickMark val="none"/>
        <c:tickLblPos val="none"/>
        <c:crossAx val="307015496"/>
        <c:crosses val="autoZero"/>
        <c:auto val="1"/>
        <c:lblOffset val="100"/>
        <c:baseTimeUnit val="years"/>
      </c:dateAx>
      <c:valAx>
        <c:axId val="30701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三春町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17199</v>
      </c>
      <c r="AM8" s="60"/>
      <c r="AN8" s="60"/>
      <c r="AO8" s="60"/>
      <c r="AP8" s="60"/>
      <c r="AQ8" s="60"/>
      <c r="AR8" s="60"/>
      <c r="AS8" s="60"/>
      <c r="AT8" s="51">
        <f>データ!$S$6</f>
        <v>72.760000000000005</v>
      </c>
      <c r="AU8" s="52"/>
      <c r="AV8" s="52"/>
      <c r="AW8" s="52"/>
      <c r="AX8" s="52"/>
      <c r="AY8" s="52"/>
      <c r="AZ8" s="52"/>
      <c r="BA8" s="52"/>
      <c r="BB8" s="53">
        <f>データ!$T$6</f>
        <v>236.38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78.290000000000006</v>
      </c>
      <c r="J10" s="52"/>
      <c r="K10" s="52"/>
      <c r="L10" s="52"/>
      <c r="M10" s="52"/>
      <c r="N10" s="52"/>
      <c r="O10" s="63"/>
      <c r="P10" s="53">
        <f>データ!$P$6</f>
        <v>86.46</v>
      </c>
      <c r="Q10" s="53"/>
      <c r="R10" s="53"/>
      <c r="S10" s="53"/>
      <c r="T10" s="53"/>
      <c r="U10" s="53"/>
      <c r="V10" s="53"/>
      <c r="W10" s="60">
        <f>データ!$Q$6</f>
        <v>3780</v>
      </c>
      <c r="X10" s="60"/>
      <c r="Y10" s="60"/>
      <c r="Z10" s="60"/>
      <c r="AA10" s="60"/>
      <c r="AB10" s="60"/>
      <c r="AC10" s="60"/>
      <c r="AD10" s="2"/>
      <c r="AE10" s="2"/>
      <c r="AF10" s="2"/>
      <c r="AG10" s="2"/>
      <c r="AH10" s="4"/>
      <c r="AI10" s="4"/>
      <c r="AJ10" s="4"/>
      <c r="AK10" s="4"/>
      <c r="AL10" s="60">
        <f>データ!$U$6</f>
        <v>14784</v>
      </c>
      <c r="AM10" s="60"/>
      <c r="AN10" s="60"/>
      <c r="AO10" s="60"/>
      <c r="AP10" s="60"/>
      <c r="AQ10" s="60"/>
      <c r="AR10" s="60"/>
      <c r="AS10" s="60"/>
      <c r="AT10" s="51">
        <f>データ!$V$6</f>
        <v>37.24</v>
      </c>
      <c r="AU10" s="52"/>
      <c r="AV10" s="52"/>
      <c r="AW10" s="52"/>
      <c r="AX10" s="52"/>
      <c r="AY10" s="52"/>
      <c r="AZ10" s="52"/>
      <c r="BA10" s="52"/>
      <c r="BB10" s="53">
        <f>データ!$W$6</f>
        <v>396.99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R/Lo+vrl91n+RU3t3FlzPggQdtqUGBaGxP6V619wCUB9it8qh/uT05Flwoak1FYnLfR6Tq3ofBmnbCa/U+mHg==" saltValue="CmDUZ5Mj+rNXxuishQX+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75213</v>
      </c>
      <c r="D6" s="34">
        <f t="shared" si="3"/>
        <v>46</v>
      </c>
      <c r="E6" s="34">
        <f t="shared" si="3"/>
        <v>1</v>
      </c>
      <c r="F6" s="34">
        <f t="shared" si="3"/>
        <v>0</v>
      </c>
      <c r="G6" s="34">
        <f t="shared" si="3"/>
        <v>1</v>
      </c>
      <c r="H6" s="34" t="str">
        <f t="shared" si="3"/>
        <v>福島県　三春町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78.290000000000006</v>
      </c>
      <c r="P6" s="35">
        <f t="shared" si="3"/>
        <v>86.46</v>
      </c>
      <c r="Q6" s="35">
        <f t="shared" si="3"/>
        <v>3780</v>
      </c>
      <c r="R6" s="35">
        <f t="shared" si="3"/>
        <v>17199</v>
      </c>
      <c r="S6" s="35">
        <f t="shared" si="3"/>
        <v>72.760000000000005</v>
      </c>
      <c r="T6" s="35">
        <f t="shared" si="3"/>
        <v>236.38</v>
      </c>
      <c r="U6" s="35">
        <f t="shared" si="3"/>
        <v>14784</v>
      </c>
      <c r="V6" s="35">
        <f t="shared" si="3"/>
        <v>37.24</v>
      </c>
      <c r="W6" s="35">
        <f t="shared" si="3"/>
        <v>396.99</v>
      </c>
      <c r="X6" s="36">
        <f>IF(X7="",NA(),X7)</f>
        <v>106.72</v>
      </c>
      <c r="Y6" s="36">
        <f t="shared" ref="Y6:AG6" si="4">IF(Y7="",NA(),Y7)</f>
        <v>110.99</v>
      </c>
      <c r="Z6" s="36">
        <f t="shared" si="4"/>
        <v>115.82</v>
      </c>
      <c r="AA6" s="36">
        <f t="shared" si="4"/>
        <v>111.41</v>
      </c>
      <c r="AB6" s="36">
        <f t="shared" si="4"/>
        <v>101.97</v>
      </c>
      <c r="AC6" s="36">
        <f t="shared" si="4"/>
        <v>110.01</v>
      </c>
      <c r="AD6" s="36">
        <f t="shared" si="4"/>
        <v>111.21</v>
      </c>
      <c r="AE6" s="36">
        <f t="shared" si="4"/>
        <v>111.71</v>
      </c>
      <c r="AF6" s="36">
        <f t="shared" si="4"/>
        <v>110.05</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7.48</v>
      </c>
      <c r="AS6" s="35" t="str">
        <f>IF(AS7="","",IF(AS7="-","【-】","【"&amp;SUBSTITUTE(TEXT(AS7,"#,##0.00"),"-","△")&amp;"】"))</f>
        <v>【1.05】</v>
      </c>
      <c r="AT6" s="36">
        <f>IF(AT7="",NA(),AT7)</f>
        <v>136.53</v>
      </c>
      <c r="AU6" s="36">
        <f t="shared" ref="AU6:BC6" si="6">IF(AU7="",NA(),AU7)</f>
        <v>101.23</v>
      </c>
      <c r="AV6" s="36">
        <f t="shared" si="6"/>
        <v>110.74</v>
      </c>
      <c r="AW6" s="36">
        <f t="shared" si="6"/>
        <v>98.04</v>
      </c>
      <c r="AX6" s="36">
        <f t="shared" si="6"/>
        <v>88.17</v>
      </c>
      <c r="AY6" s="36">
        <f t="shared" si="6"/>
        <v>381.53</v>
      </c>
      <c r="AZ6" s="36">
        <f t="shared" si="6"/>
        <v>391.54</v>
      </c>
      <c r="BA6" s="36">
        <f t="shared" si="6"/>
        <v>384.34</v>
      </c>
      <c r="BB6" s="36">
        <f t="shared" si="6"/>
        <v>359.47</v>
      </c>
      <c r="BC6" s="36">
        <f t="shared" si="6"/>
        <v>359.7</v>
      </c>
      <c r="BD6" s="35" t="str">
        <f>IF(BD7="","",IF(BD7="-","【-】","【"&amp;SUBSTITUTE(TEXT(BD7,"#,##0.00"),"-","△")&amp;"】"))</f>
        <v>【261.93】</v>
      </c>
      <c r="BE6" s="36">
        <f>IF(BE7="",NA(),BE7)</f>
        <v>353.91</v>
      </c>
      <c r="BF6" s="36">
        <f t="shared" ref="BF6:BN6" si="7">IF(BF7="",NA(),BF7)</f>
        <v>303.06</v>
      </c>
      <c r="BG6" s="36">
        <f t="shared" si="7"/>
        <v>263.94</v>
      </c>
      <c r="BH6" s="36">
        <f t="shared" si="7"/>
        <v>220.22</v>
      </c>
      <c r="BI6" s="36">
        <f t="shared" si="7"/>
        <v>180.18</v>
      </c>
      <c r="BJ6" s="36">
        <f t="shared" si="7"/>
        <v>393.27</v>
      </c>
      <c r="BK6" s="36">
        <f t="shared" si="7"/>
        <v>386.97</v>
      </c>
      <c r="BL6" s="36">
        <f t="shared" si="7"/>
        <v>380.58</v>
      </c>
      <c r="BM6" s="36">
        <f t="shared" si="7"/>
        <v>401.79</v>
      </c>
      <c r="BN6" s="36">
        <f t="shared" si="7"/>
        <v>447.01</v>
      </c>
      <c r="BO6" s="35" t="str">
        <f>IF(BO7="","",IF(BO7="-","【-】","【"&amp;SUBSTITUTE(TEXT(BO7,"#,##0.00"),"-","△")&amp;"】"))</f>
        <v>【270.46】</v>
      </c>
      <c r="BP6" s="36">
        <f>IF(BP7="",NA(),BP7)</f>
        <v>101.78</v>
      </c>
      <c r="BQ6" s="36">
        <f t="shared" ref="BQ6:BY6" si="8">IF(BQ7="",NA(),BQ7)</f>
        <v>105.68</v>
      </c>
      <c r="BR6" s="36">
        <f t="shared" si="8"/>
        <v>111.92</v>
      </c>
      <c r="BS6" s="36">
        <f t="shared" si="8"/>
        <v>107.43</v>
      </c>
      <c r="BT6" s="36">
        <f t="shared" si="8"/>
        <v>96.21</v>
      </c>
      <c r="BU6" s="36">
        <f t="shared" si="8"/>
        <v>100.47</v>
      </c>
      <c r="BV6" s="36">
        <f t="shared" si="8"/>
        <v>101.72</v>
      </c>
      <c r="BW6" s="36">
        <f t="shared" si="8"/>
        <v>102.38</v>
      </c>
      <c r="BX6" s="36">
        <f t="shared" si="8"/>
        <v>100.12</v>
      </c>
      <c r="BY6" s="36">
        <f t="shared" si="8"/>
        <v>95.81</v>
      </c>
      <c r="BZ6" s="35" t="str">
        <f>IF(BZ7="","",IF(BZ7="-","【-】","【"&amp;SUBSTITUTE(TEXT(BZ7,"#,##0.00"),"-","△")&amp;"】"))</f>
        <v>【103.91】</v>
      </c>
      <c r="CA6" s="36">
        <f>IF(CA7="",NA(),CA7)</f>
        <v>206.32</v>
      </c>
      <c r="CB6" s="36">
        <f t="shared" ref="CB6:CJ6" si="9">IF(CB7="",NA(),CB7)</f>
        <v>199.25</v>
      </c>
      <c r="CC6" s="36">
        <f t="shared" si="9"/>
        <v>189.11</v>
      </c>
      <c r="CD6" s="36">
        <f t="shared" si="9"/>
        <v>198.52</v>
      </c>
      <c r="CE6" s="36">
        <f t="shared" si="9"/>
        <v>221.51</v>
      </c>
      <c r="CF6" s="36">
        <f t="shared" si="9"/>
        <v>169.82</v>
      </c>
      <c r="CG6" s="36">
        <f t="shared" si="9"/>
        <v>168.2</v>
      </c>
      <c r="CH6" s="36">
        <f t="shared" si="9"/>
        <v>168.67</v>
      </c>
      <c r="CI6" s="36">
        <f t="shared" si="9"/>
        <v>174.97</v>
      </c>
      <c r="CJ6" s="36">
        <f t="shared" si="9"/>
        <v>189.58</v>
      </c>
      <c r="CK6" s="35" t="str">
        <f>IF(CK7="","",IF(CK7="-","【-】","【"&amp;SUBSTITUTE(TEXT(CK7,"#,##0.00"),"-","△")&amp;"】"))</f>
        <v>【167.11】</v>
      </c>
      <c r="CL6" s="36">
        <f>IF(CL7="",NA(),CL7)</f>
        <v>54.47</v>
      </c>
      <c r="CM6" s="36">
        <f t="shared" ref="CM6:CU6" si="10">IF(CM7="",NA(),CM7)</f>
        <v>55.17</v>
      </c>
      <c r="CN6" s="36">
        <f t="shared" si="10"/>
        <v>53.85</v>
      </c>
      <c r="CO6" s="36">
        <f t="shared" si="10"/>
        <v>53.4</v>
      </c>
      <c r="CP6" s="36">
        <f t="shared" si="10"/>
        <v>53.48</v>
      </c>
      <c r="CQ6" s="36">
        <f t="shared" si="10"/>
        <v>55.13</v>
      </c>
      <c r="CR6" s="36">
        <f t="shared" si="10"/>
        <v>54.77</v>
      </c>
      <c r="CS6" s="36">
        <f t="shared" si="10"/>
        <v>54.92</v>
      </c>
      <c r="CT6" s="36">
        <f t="shared" si="10"/>
        <v>55.63</v>
      </c>
      <c r="CU6" s="36">
        <f t="shared" si="10"/>
        <v>55.22</v>
      </c>
      <c r="CV6" s="35" t="str">
        <f>IF(CV7="","",IF(CV7="-","【-】","【"&amp;SUBSTITUTE(TEXT(CV7,"#,##0.00"),"-","△")&amp;"】"))</f>
        <v>【60.27】</v>
      </c>
      <c r="CW6" s="36">
        <f>IF(CW7="",NA(),CW7)</f>
        <v>83.64</v>
      </c>
      <c r="CX6" s="36">
        <f t="shared" ref="CX6:DF6" si="11">IF(CX7="",NA(),CX7)</f>
        <v>84.38</v>
      </c>
      <c r="CY6" s="36">
        <f t="shared" si="11"/>
        <v>85.24</v>
      </c>
      <c r="CZ6" s="36">
        <f t="shared" si="11"/>
        <v>85.52</v>
      </c>
      <c r="DA6" s="36">
        <f t="shared" si="11"/>
        <v>84.24</v>
      </c>
      <c r="DB6" s="36">
        <f t="shared" si="11"/>
        <v>83</v>
      </c>
      <c r="DC6" s="36">
        <f t="shared" si="11"/>
        <v>82.89</v>
      </c>
      <c r="DD6" s="36">
        <f t="shared" si="11"/>
        <v>82.66</v>
      </c>
      <c r="DE6" s="36">
        <f t="shared" si="11"/>
        <v>82.04</v>
      </c>
      <c r="DF6" s="36">
        <f t="shared" si="11"/>
        <v>80.930000000000007</v>
      </c>
      <c r="DG6" s="35" t="str">
        <f>IF(DG7="","",IF(DG7="-","【-】","【"&amp;SUBSTITUTE(TEXT(DG7,"#,##0.00"),"-","△")&amp;"】"))</f>
        <v>【89.92】</v>
      </c>
      <c r="DH6" s="36">
        <f>IF(DH7="",NA(),DH7)</f>
        <v>54.63</v>
      </c>
      <c r="DI6" s="36">
        <f t="shared" ref="DI6:DQ6" si="12">IF(DI7="",NA(),DI7)</f>
        <v>55.4</v>
      </c>
      <c r="DJ6" s="36">
        <f t="shared" si="12"/>
        <v>56.33</v>
      </c>
      <c r="DK6" s="36">
        <f t="shared" si="12"/>
        <v>57.61</v>
      </c>
      <c r="DL6" s="36">
        <f t="shared" si="12"/>
        <v>56.29</v>
      </c>
      <c r="DM6" s="36">
        <f t="shared" si="12"/>
        <v>46.66</v>
      </c>
      <c r="DN6" s="36">
        <f t="shared" si="12"/>
        <v>47.46</v>
      </c>
      <c r="DO6" s="36">
        <f t="shared" si="12"/>
        <v>48.49</v>
      </c>
      <c r="DP6" s="36">
        <f t="shared" si="12"/>
        <v>48.05</v>
      </c>
      <c r="DQ6" s="36">
        <f t="shared" si="12"/>
        <v>47.97</v>
      </c>
      <c r="DR6" s="35" t="str">
        <f>IF(DR7="","",IF(DR7="-","【-】","【"&amp;SUBSTITUTE(TEXT(DR7,"#,##0.00"),"-","△")&amp;"】"))</f>
        <v>【48.85】</v>
      </c>
      <c r="DS6" s="36">
        <f>IF(DS7="",NA(),DS7)</f>
        <v>2.81</v>
      </c>
      <c r="DT6" s="36">
        <f t="shared" ref="DT6:EB6" si="13">IF(DT7="",NA(),DT7)</f>
        <v>2.99</v>
      </c>
      <c r="DU6" s="36">
        <f t="shared" si="13"/>
        <v>2.94</v>
      </c>
      <c r="DV6" s="36">
        <f t="shared" si="13"/>
        <v>3.07</v>
      </c>
      <c r="DW6" s="36">
        <f t="shared" si="13"/>
        <v>3.06</v>
      </c>
      <c r="DX6" s="36">
        <f t="shared" si="13"/>
        <v>9.85</v>
      </c>
      <c r="DY6" s="36">
        <f t="shared" si="13"/>
        <v>9.7100000000000009</v>
      </c>
      <c r="DZ6" s="36">
        <f t="shared" si="13"/>
        <v>12.79</v>
      </c>
      <c r="EA6" s="36">
        <f t="shared" si="13"/>
        <v>13.39</v>
      </c>
      <c r="EB6" s="36">
        <f t="shared" si="13"/>
        <v>15.33</v>
      </c>
      <c r="EC6" s="35" t="str">
        <f>IF(EC7="","",IF(EC7="-","【-】","【"&amp;SUBSTITUTE(TEXT(EC7,"#,##0.00"),"-","△")&amp;"】"))</f>
        <v>【17.80】</v>
      </c>
      <c r="ED6" s="36">
        <f>IF(ED7="",NA(),ED7)</f>
        <v>0.09</v>
      </c>
      <c r="EE6" s="36">
        <f t="shared" ref="EE6:EM6" si="14">IF(EE7="",NA(),EE7)</f>
        <v>0.31</v>
      </c>
      <c r="EF6" s="36">
        <f t="shared" si="14"/>
        <v>0.31</v>
      </c>
      <c r="EG6" s="35">
        <f t="shared" si="14"/>
        <v>0</v>
      </c>
      <c r="EH6" s="35">
        <f t="shared" si="14"/>
        <v>0</v>
      </c>
      <c r="EI6" s="36">
        <f t="shared" si="14"/>
        <v>0.66</v>
      </c>
      <c r="EJ6" s="36">
        <f t="shared" si="14"/>
        <v>0.99</v>
      </c>
      <c r="EK6" s="36">
        <f t="shared" si="14"/>
        <v>0.71</v>
      </c>
      <c r="EL6" s="36">
        <f t="shared" si="14"/>
        <v>0.54</v>
      </c>
      <c r="EM6" s="36">
        <f t="shared" si="14"/>
        <v>0.43</v>
      </c>
      <c r="EN6" s="35" t="str">
        <f>IF(EN7="","",IF(EN7="-","【-】","【"&amp;SUBSTITUTE(TEXT(EN7,"#,##0.00"),"-","△")&amp;"】"))</f>
        <v>【0.70】</v>
      </c>
    </row>
    <row r="7" spans="1:144" s="37" customFormat="1" x14ac:dyDescent="0.15">
      <c r="A7" s="29"/>
      <c r="B7" s="38">
        <v>2018</v>
      </c>
      <c r="C7" s="38">
        <v>75213</v>
      </c>
      <c r="D7" s="38">
        <v>46</v>
      </c>
      <c r="E7" s="38">
        <v>1</v>
      </c>
      <c r="F7" s="38">
        <v>0</v>
      </c>
      <c r="G7" s="38">
        <v>1</v>
      </c>
      <c r="H7" s="38" t="s">
        <v>93</v>
      </c>
      <c r="I7" s="38" t="s">
        <v>94</v>
      </c>
      <c r="J7" s="38" t="s">
        <v>95</v>
      </c>
      <c r="K7" s="38" t="s">
        <v>96</v>
      </c>
      <c r="L7" s="38" t="s">
        <v>97</v>
      </c>
      <c r="M7" s="38" t="s">
        <v>98</v>
      </c>
      <c r="N7" s="39" t="s">
        <v>99</v>
      </c>
      <c r="O7" s="39">
        <v>78.290000000000006</v>
      </c>
      <c r="P7" s="39">
        <v>86.46</v>
      </c>
      <c r="Q7" s="39">
        <v>3780</v>
      </c>
      <c r="R7" s="39">
        <v>17199</v>
      </c>
      <c r="S7" s="39">
        <v>72.760000000000005</v>
      </c>
      <c r="T7" s="39">
        <v>236.38</v>
      </c>
      <c r="U7" s="39">
        <v>14784</v>
      </c>
      <c r="V7" s="39">
        <v>37.24</v>
      </c>
      <c r="W7" s="39">
        <v>396.99</v>
      </c>
      <c r="X7" s="39">
        <v>106.72</v>
      </c>
      <c r="Y7" s="39">
        <v>110.99</v>
      </c>
      <c r="Z7" s="39">
        <v>115.82</v>
      </c>
      <c r="AA7" s="39">
        <v>111.41</v>
      </c>
      <c r="AB7" s="39">
        <v>101.97</v>
      </c>
      <c r="AC7" s="39">
        <v>110.01</v>
      </c>
      <c r="AD7" s="39">
        <v>111.21</v>
      </c>
      <c r="AE7" s="39">
        <v>111.71</v>
      </c>
      <c r="AF7" s="39">
        <v>110.05</v>
      </c>
      <c r="AG7" s="39">
        <v>108.76</v>
      </c>
      <c r="AH7" s="39">
        <v>112.83</v>
      </c>
      <c r="AI7" s="39">
        <v>0</v>
      </c>
      <c r="AJ7" s="39">
        <v>0</v>
      </c>
      <c r="AK7" s="39">
        <v>0</v>
      </c>
      <c r="AL7" s="39">
        <v>0</v>
      </c>
      <c r="AM7" s="39">
        <v>0</v>
      </c>
      <c r="AN7" s="39">
        <v>2.8</v>
      </c>
      <c r="AO7" s="39">
        <v>1.93</v>
      </c>
      <c r="AP7" s="39">
        <v>1.72</v>
      </c>
      <c r="AQ7" s="39">
        <v>2.64</v>
      </c>
      <c r="AR7" s="39">
        <v>7.48</v>
      </c>
      <c r="AS7" s="39">
        <v>1.05</v>
      </c>
      <c r="AT7" s="39">
        <v>136.53</v>
      </c>
      <c r="AU7" s="39">
        <v>101.23</v>
      </c>
      <c r="AV7" s="39">
        <v>110.74</v>
      </c>
      <c r="AW7" s="39">
        <v>98.04</v>
      </c>
      <c r="AX7" s="39">
        <v>88.17</v>
      </c>
      <c r="AY7" s="39">
        <v>381.53</v>
      </c>
      <c r="AZ7" s="39">
        <v>391.54</v>
      </c>
      <c r="BA7" s="39">
        <v>384.34</v>
      </c>
      <c r="BB7" s="39">
        <v>359.47</v>
      </c>
      <c r="BC7" s="39">
        <v>359.7</v>
      </c>
      <c r="BD7" s="39">
        <v>261.93</v>
      </c>
      <c r="BE7" s="39">
        <v>353.91</v>
      </c>
      <c r="BF7" s="39">
        <v>303.06</v>
      </c>
      <c r="BG7" s="39">
        <v>263.94</v>
      </c>
      <c r="BH7" s="39">
        <v>220.22</v>
      </c>
      <c r="BI7" s="39">
        <v>180.18</v>
      </c>
      <c r="BJ7" s="39">
        <v>393.27</v>
      </c>
      <c r="BK7" s="39">
        <v>386.97</v>
      </c>
      <c r="BL7" s="39">
        <v>380.58</v>
      </c>
      <c r="BM7" s="39">
        <v>401.79</v>
      </c>
      <c r="BN7" s="39">
        <v>447.01</v>
      </c>
      <c r="BO7" s="39">
        <v>270.45999999999998</v>
      </c>
      <c r="BP7" s="39">
        <v>101.78</v>
      </c>
      <c r="BQ7" s="39">
        <v>105.68</v>
      </c>
      <c r="BR7" s="39">
        <v>111.92</v>
      </c>
      <c r="BS7" s="39">
        <v>107.43</v>
      </c>
      <c r="BT7" s="39">
        <v>96.21</v>
      </c>
      <c r="BU7" s="39">
        <v>100.47</v>
      </c>
      <c r="BV7" s="39">
        <v>101.72</v>
      </c>
      <c r="BW7" s="39">
        <v>102.38</v>
      </c>
      <c r="BX7" s="39">
        <v>100.12</v>
      </c>
      <c r="BY7" s="39">
        <v>95.81</v>
      </c>
      <c r="BZ7" s="39">
        <v>103.91</v>
      </c>
      <c r="CA7" s="39">
        <v>206.32</v>
      </c>
      <c r="CB7" s="39">
        <v>199.25</v>
      </c>
      <c r="CC7" s="39">
        <v>189.11</v>
      </c>
      <c r="CD7" s="39">
        <v>198.52</v>
      </c>
      <c r="CE7" s="39">
        <v>221.51</v>
      </c>
      <c r="CF7" s="39">
        <v>169.82</v>
      </c>
      <c r="CG7" s="39">
        <v>168.2</v>
      </c>
      <c r="CH7" s="39">
        <v>168.67</v>
      </c>
      <c r="CI7" s="39">
        <v>174.97</v>
      </c>
      <c r="CJ7" s="39">
        <v>189.58</v>
      </c>
      <c r="CK7" s="39">
        <v>167.11</v>
      </c>
      <c r="CL7" s="39">
        <v>54.47</v>
      </c>
      <c r="CM7" s="39">
        <v>55.17</v>
      </c>
      <c r="CN7" s="39">
        <v>53.85</v>
      </c>
      <c r="CO7" s="39">
        <v>53.4</v>
      </c>
      <c r="CP7" s="39">
        <v>53.48</v>
      </c>
      <c r="CQ7" s="39">
        <v>55.13</v>
      </c>
      <c r="CR7" s="39">
        <v>54.77</v>
      </c>
      <c r="CS7" s="39">
        <v>54.92</v>
      </c>
      <c r="CT7" s="39">
        <v>55.63</v>
      </c>
      <c r="CU7" s="39">
        <v>55.22</v>
      </c>
      <c r="CV7" s="39">
        <v>60.27</v>
      </c>
      <c r="CW7" s="39">
        <v>83.64</v>
      </c>
      <c r="CX7" s="39">
        <v>84.38</v>
      </c>
      <c r="CY7" s="39">
        <v>85.24</v>
      </c>
      <c r="CZ7" s="39">
        <v>85.52</v>
      </c>
      <c r="DA7" s="39">
        <v>84.24</v>
      </c>
      <c r="DB7" s="39">
        <v>83</v>
      </c>
      <c r="DC7" s="39">
        <v>82.89</v>
      </c>
      <c r="DD7" s="39">
        <v>82.66</v>
      </c>
      <c r="DE7" s="39">
        <v>82.04</v>
      </c>
      <c r="DF7" s="39">
        <v>80.930000000000007</v>
      </c>
      <c r="DG7" s="39">
        <v>89.92</v>
      </c>
      <c r="DH7" s="39">
        <v>54.63</v>
      </c>
      <c r="DI7" s="39">
        <v>55.4</v>
      </c>
      <c r="DJ7" s="39">
        <v>56.33</v>
      </c>
      <c r="DK7" s="39">
        <v>57.61</v>
      </c>
      <c r="DL7" s="39">
        <v>56.29</v>
      </c>
      <c r="DM7" s="39">
        <v>46.66</v>
      </c>
      <c r="DN7" s="39">
        <v>47.46</v>
      </c>
      <c r="DO7" s="39">
        <v>48.49</v>
      </c>
      <c r="DP7" s="39">
        <v>48.05</v>
      </c>
      <c r="DQ7" s="39">
        <v>47.97</v>
      </c>
      <c r="DR7" s="39">
        <v>48.85</v>
      </c>
      <c r="DS7" s="39">
        <v>2.81</v>
      </c>
      <c r="DT7" s="39">
        <v>2.99</v>
      </c>
      <c r="DU7" s="39">
        <v>2.94</v>
      </c>
      <c r="DV7" s="39">
        <v>3.07</v>
      </c>
      <c r="DW7" s="39">
        <v>3.06</v>
      </c>
      <c r="DX7" s="39">
        <v>9.85</v>
      </c>
      <c r="DY7" s="39">
        <v>9.7100000000000009</v>
      </c>
      <c r="DZ7" s="39">
        <v>12.79</v>
      </c>
      <c r="EA7" s="39">
        <v>13.39</v>
      </c>
      <c r="EB7" s="39">
        <v>15.33</v>
      </c>
      <c r="EC7" s="39">
        <v>17.8</v>
      </c>
      <c r="ED7" s="39">
        <v>0.09</v>
      </c>
      <c r="EE7" s="39">
        <v>0.31</v>
      </c>
      <c r="EF7" s="39">
        <v>0.31</v>
      </c>
      <c r="EG7" s="39">
        <v>0</v>
      </c>
      <c r="EH7" s="39">
        <v>0</v>
      </c>
      <c r="EI7" s="39">
        <v>0.66</v>
      </c>
      <c r="EJ7" s="39">
        <v>0.99</v>
      </c>
      <c r="EK7" s="39">
        <v>0.71</v>
      </c>
      <c r="EL7" s="39">
        <v>0.54</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宗像 哲志</cp:lastModifiedBy>
  <dcterms:created xsi:type="dcterms:W3CDTF">2019-12-05T04:10:42Z</dcterms:created>
  <dcterms:modified xsi:type="dcterms:W3CDTF">2020-01-30T06:09:23Z</dcterms:modified>
  <cp:category/>
</cp:coreProperties>
</file>