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Relationships xmlns="http://schemas.openxmlformats.org/package/2006/relationships">
  <Relationship Type="http://schemas.openxmlformats.org/officeDocument/2006/relationships/officeDocument" Target="xl/workbook.xml" Id="rId1" />
  <Relationship Type="http://schemas.openxmlformats.org/officeDocument/2006/relationships/custom-properties" Target="docProps/custom.xml" Id="rId4"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0puImqOmxJFjEnMwCndfiLDNdPEEtqW/kQ4S0U7Q2uVNhoNJQdiHR0m3SjtfNUzTcBdnhEdQQ/SlWnpz9ULyA==" workbookSaltValue="K5G5bTizpVcRgphdlQgeZ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<sst xmlns:r="http://schemas.openxmlformats.org/officeDocument/2006/relationships" xmlns="http://schemas.openxmlformats.org/spreadsheetml/2006/main" count="111" uniqueCount="111">
  <si>
    <t>事業名</t>
  </si>
  <si>
    <t>業務名</t>
    <rPh sb="2" eb="3">
      <t>メイ</t>
    </rPh>
    <phoneticPr fontId="1"/>
  </si>
  <si>
    <t>経営比較分析表（平成30年度決算）</t>
  </si>
  <si>
    <t>全国平均</t>
    <rPh sb="0" eb="2">
      <t>ゼンコク</t>
    </rPh>
    <rPh sb="2" eb="4">
      <t>ヘイキン</t>
    </rPh>
    <phoneticPr fontId="1"/>
  </si>
  <si>
    <t>類似団体区分</t>
    <rPh sb="4" eb="6">
      <t>クブン</t>
    </rPh>
    <phoneticPr fontId="1"/>
  </si>
  <si>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</si>
  <si>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</si>
  <si>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</si>
  <si>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</si>
  <si>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</si>
  <si>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</si>
  <si>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</si>
  <si>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</si>
  <si>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</si>
  <si>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</si>
  <si>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</si>
  <si>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</si>
  <si>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</si>
  <si>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</si>
  <si>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</si>
  <si>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</si>
  <si>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</si>
  <si>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</si>
  <si>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</si>
  <si>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</si>
  <si>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</si>
  <si>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</si>
  <si>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</si>
  <si>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</si>
  <si>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</si>
  <si>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</si>
  <si>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</si>
  <si>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</si>
  <si>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</si>
  <si>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</si>
  <si>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</si>
  <si>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</si>
  <si>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</si>
  <si>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</si>
  <si>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</si>
  <si>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</si>
  <si>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</si>
  <si>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</si>
  <si>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</si>
  <si>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</si>
  <si>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</si>
  <si>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</si>
  <si>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</si>
  <si>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</si>
  <si>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</si>
  <si>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</si>
  <si>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</si>
  <si>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</si>
  <si>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年度</t>
    <rPh sb="0" eb="2">
      <t>ネンド</t>
    </rPh>
    <phoneticPr fontId="1"/>
  </si>
  <si>
    <t>-</t>
  </si>
  <si>
    <t>人口</t>
    <rPh sb="0" eb="2">
      <t>ジンコウ</t>
    </rPh>
    <phoneticPr fontId="1"/>
  </si>
  <si>
    <t>下水道事業(法非適用)</t>
    <rPh sb="3" eb="5">
      <t>ジギョウ</t>
    </rPh>
    <rPh sb="6" eb="7">
      <t>ホウ</t>
    </rPh>
    <rPh sb="7" eb="8">
      <t>ヒ</t>
    </rPh>
    <rPh sb="8" eb="10">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</si>
  <si>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</si>
  <si>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</si>
  <si>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</si>
  <si>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</si>
  <si>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①収益的収支比率(％)</t>
    <rPh sb="1" eb="4">
      <t>シュウエキテキ</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</si>
  <si>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</si>
  <si>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</si>
  <si>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</si>
  <si>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</si>
  <si>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</si>
  <si>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</si>
  <si>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</si>
  <si>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</si>
  <si>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</si>
  <si>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</si>
  <si>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</si>
  <si>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</si>
  <si>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</si>
  <si>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</si>
  <si>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</si>
  <si>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</si>
  <si>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</si>
  <si>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</si>
  <si>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</si>
  <si>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</si>
  <si>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</si>
  <si>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</si>
  <si>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</si>
  <si>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</si>
  <si>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</si>
  <si>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</si>
  <si>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</si>
  <si>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</si>
  <si>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</si>
  <si>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</si>
  <si>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</si>
  <si>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</si>
  <si>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</si>
  <si>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</si>
  <si>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福島県　金山町</t>
  </si>
  <si>
    <t>法非適用</t>
  </si>
  <si>
    <t>下水道事業</t>
  </si>
  <si>
    <t>特定環境保全公共下水道</t>
  </si>
  <si>
    <t>D3</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</si>
  <si>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</si>
  <si>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</si>
  <si>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</si>
  <si>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</si>
  <si>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</si>
  <si>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</si>
  <si>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</si>
  <si>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 収益的収支比率が100％未満となっていることから、経営改善に向けた取り組みが必要となっている。
　平成26年に供用開始した施設であることから、今後も加入者増を図る必要がある。特に個人設置で単独浄化槽を利用している世帯についての加入促進対策、継続可能な料金設定などについて検討を行う必要がある。
　施設の維持管理についても近隣町村との共同発注や複数年契約などの検討を進め、維持管理費軽減に努める必要がある。</t>
    <rPh sb="1" eb="4">
      <t>シュウエキテキ</t>
    </rPh>
    <rPh sb="4" eb="6">
      <t>シュウシ</t>
    </rPh>
    <rPh sb="6" eb="8">
      <t>ヒリツ</t>
    </rPh>
    <rPh sb="13" eb="15">
      <t>ミマン</t>
    </rPh>
    <rPh sb="26" eb="28">
      <t>ケイエイ</t>
    </rPh>
    <rPh sb="28" eb="30">
      <t>カイゼン</t>
    </rPh>
    <rPh sb="31" eb="32">
      <t>ム</t>
    </rPh>
    <rPh sb="34" eb="35">
      <t>ト</t>
    </rPh>
    <rPh sb="36" eb="37">
      <t>ク</t>
    </rPh>
    <rPh sb="39" eb="41">
      <t>ヒツヨウ</t>
    </rPh>
    <rPh sb="50" eb="52">
      <t>ヘイセイ</t>
    </rPh>
    <rPh sb="54" eb="55">
      <t>ネン</t>
    </rPh>
    <rPh sb="56" eb="58">
      <t>キョウヨウ</t>
    </rPh>
    <rPh sb="58" eb="60">
      <t>カイシ</t>
    </rPh>
    <rPh sb="62" eb="64">
      <t>シセツ</t>
    </rPh>
    <rPh sb="72" eb="74">
      <t>コンゴ</t>
    </rPh>
    <rPh sb="75" eb="78">
      <t>カニュウシャ</t>
    </rPh>
    <rPh sb="78" eb="79">
      <t>ゾウ</t>
    </rPh>
    <rPh sb="80" eb="81">
      <t>ハカ</t>
    </rPh>
    <rPh sb="82" eb="84">
      <t>ヒツヨウ</t>
    </rPh>
    <rPh sb="88" eb="89">
      <t>トク</t>
    </rPh>
    <rPh sb="90" eb="92">
      <t>コジン</t>
    </rPh>
    <rPh sb="92" eb="94">
      <t>セッチ</t>
    </rPh>
    <rPh sb="95" eb="97">
      <t>タンドク</t>
    </rPh>
    <rPh sb="97" eb="100">
      <t>ジョウカソウ</t>
    </rPh>
    <rPh sb="101" eb="103">
      <t>リヨウ</t>
    </rPh>
    <rPh sb="107" eb="109">
      <t>セタイ</t>
    </rPh>
    <rPh sb="114" eb="116">
      <t>カニュウ</t>
    </rPh>
    <rPh sb="116" eb="118">
      <t>ソクシン</t>
    </rPh>
    <rPh sb="118" eb="120">
      <t>タイサク</t>
    </rPh>
    <rPh sb="121" eb="123">
      <t>ケイゾク</t>
    </rPh>
    <rPh sb="123" eb="125">
      <t>カノウ</t>
    </rPh>
    <rPh sb="126" eb="128">
      <t>リョウキン</t>
    </rPh>
    <rPh sb="128" eb="130">
      <t>セッテイ</t>
    </rPh>
    <rPh sb="136" eb="138">
      <t>ケントウ</t>
    </rPh>
    <rPh sb="139" eb="140">
      <t>オコナ</t>
    </rPh>
    <rPh sb="141" eb="143">
      <t>ヒツヨウ</t>
    </rPh>
    <rPh sb="149" eb="151">
      <t>シセツ</t>
    </rPh>
    <rPh sb="152" eb="154">
      <t>イジ</t>
    </rPh>
    <rPh sb="154" eb="156">
      <t>カンリ</t>
    </rPh>
    <rPh sb="161" eb="163">
      <t>キンリン</t>
    </rPh>
    <rPh sb="163" eb="165">
      <t>チョウソン</t>
    </rPh>
    <rPh sb="167" eb="169">
      <t>キョウドウ</t>
    </rPh>
    <rPh sb="169" eb="171">
      <t>ハッチュウ</t>
    </rPh>
    <rPh sb="172" eb="175">
      <t>フクスウネン</t>
    </rPh>
    <rPh sb="175" eb="177">
      <t>ケイヤク</t>
    </rPh>
    <rPh sb="180" eb="182">
      <t>ケントウ</t>
    </rPh>
    <rPh sb="183" eb="184">
      <t>スス</t>
    </rPh>
    <rPh sb="186" eb="188">
      <t>イジ</t>
    </rPh>
    <rPh sb="188" eb="191">
      <t>カンリヒ</t>
    </rPh>
    <rPh sb="191" eb="193">
      <t>ケイゲン</t>
    </rPh>
    <rPh sb="194" eb="195">
      <t>ツト</t>
    </rPh>
    <rPh sb="197" eb="199">
      <t>ヒツヨウ</t>
    </rPh>
    <phoneticPr fontId="1"/>
  </si>
  <si>
    <t>　平成26年供用開始の施設であることから、老朽化は進んでいない。今後も適正な管理に努め長寿命化を図るとともに、長期的視野での改修計画を検討する必要がある。</t>
    <rPh sb="1" eb="3">
      <t>ヘイセイ</t>
    </rPh>
    <rPh sb="5" eb="6">
      <t>ネン</t>
    </rPh>
    <rPh sb="6" eb="8">
      <t>キョウヨウ</t>
    </rPh>
    <rPh sb="8" eb="10">
      <t>カイシ</t>
    </rPh>
    <rPh sb="11" eb="13">
      <t>シセツ</t>
    </rPh>
    <rPh sb="21" eb="24">
      <t>ロウキュウカ</t>
    </rPh>
    <rPh sb="25" eb="26">
      <t>スス</t>
    </rPh>
    <rPh sb="32" eb="34">
      <t>コンゴ</t>
    </rPh>
    <rPh sb="35" eb="37">
      <t>テキセイ</t>
    </rPh>
    <rPh sb="38" eb="40">
      <t>カンリ</t>
    </rPh>
    <rPh sb="41" eb="42">
      <t>ツト</t>
    </rPh>
    <rPh sb="43" eb="46">
      <t>チョウジュミョウ</t>
    </rPh>
    <rPh sb="46" eb="47">
      <t>カ</t>
    </rPh>
    <rPh sb="48" eb="49">
      <t>ハカ</t>
    </rPh>
    <rPh sb="55" eb="57">
      <t>チョウキ</t>
    </rPh>
    <rPh sb="57" eb="58">
      <t>テキ</t>
    </rPh>
    <rPh sb="58" eb="60">
      <t>シヤ</t>
    </rPh>
    <rPh sb="62" eb="64">
      <t>カイシュウ</t>
    </rPh>
    <rPh sb="64" eb="66">
      <t>ケイカク</t>
    </rPh>
    <rPh sb="67" eb="69">
      <t>ケントウ</t>
    </rPh>
    <rPh sb="71" eb="73">
      <t>ヒツヨウ</t>
    </rPh>
    <phoneticPr fontId="1"/>
  </si>
  <si>
    <t>　経営の観点から利用者の増加を図るとともに、維持経費の軽減を図る必要がある。
　また、現時点で老朽化は進んでいないものの、長期的な視野での検討は進める必要がある。</t>
    <rPh sb="1" eb="3">
      <t>ケイエイ</t>
    </rPh>
    <rPh sb="4" eb="6">
      <t>カンテン</t>
    </rPh>
    <rPh sb="8" eb="11">
      <t>リヨウシャ</t>
    </rPh>
    <rPh sb="12" eb="14">
      <t>ゾウカ</t>
    </rPh>
    <rPh sb="15" eb="16">
      <t>ハカ</t>
    </rPh>
    <rPh sb="22" eb="24">
      <t>イジ</t>
    </rPh>
    <rPh sb="24" eb="26">
      <t>ケイヒ</t>
    </rPh>
    <rPh sb="27" eb="29">
      <t>ケイゲン</t>
    </rPh>
    <rPh sb="30" eb="31">
      <t>ハカ</t>
    </rPh>
    <rPh sb="32" eb="34">
      <t>ヒツヨウ</t>
    </rPh>
    <rPh sb="43" eb="46">
      <t>ゲンジテン</t>
    </rPh>
    <rPh sb="47" eb="50">
      <t>ロウキュウカ</t>
    </rPh>
    <rPh sb="51" eb="52">
      <t>スス</t>
    </rPh>
    <rPh sb="61" eb="64">
      <t>チョウキテキ</t>
    </rPh>
    <rPh sb="65" eb="67">
      <t>シヤ</t>
    </rPh>
    <rPh sb="69" eb="71">
      <t>ケントウ</t>
    </rPh>
    <rPh sb="72" eb="73">
      <t>スス</t>
    </rPh>
    <rPh sb="75" eb="77">
      <t>ヒツヨウ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</si>
</sst>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
<Relationships xmlns="http://schemas.openxmlformats.org/package/2006/relationships">
  <Relationship Type="http://schemas.openxmlformats.org/officeDocument/2006/relationships/worksheet" Target="worksheets/sheet1.xml" Id="rId1" />
  <Relationship Type="http://schemas.openxmlformats.org/officeDocument/2006/relationships/worksheet" Target="worksheets/sheet2.xml" Id="rId2" />
  <Relationship Type="http://schemas.openxmlformats.org/officeDocument/2006/relationships/externalLink" Target="externalLinks/externalLink1.xml" Id="rId3" />
  <Relationship Type="http://schemas.openxmlformats.org/officeDocument/2006/relationships/theme" Target="theme/theme1.xml" Id="rId4" />
  <Relationship Type="http://schemas.openxmlformats.org/officeDocument/2006/relationships/sharedStrings" Target="sharedStrings.xml" Id="rId5" />
  <Relationship Type="http://schemas.openxmlformats.org/officeDocument/2006/relationships/styles" Target="styles.xml" Id="rId6"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8.e-002</c:v>
                </c:pt>
                <c:pt idx="1">
                  <c:v>0.26</c:v>
                </c:pt>
                <c:pt idx="2">
                  <c:v>0.13</c:v>
                </c:pt>
                <c:pt idx="3">
                  <c:v>0.13</c:v>
                </c:pt>
                <c:pt idx="4">
                  <c:v>9.e-002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45.71</c:v>
                </c:pt>
                <c:pt idx="1">
                  <c:v>85.08</c:v>
                </c:pt>
                <c:pt idx="2">
                  <c:v>85.44</c:v>
                </c:pt>
                <c:pt idx="3">
                  <c:v>99.48</c:v>
                </c:pt>
                <c:pt idx="4">
                  <c:v>98.93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7391.17</c:v>
                </c:pt>
                <c:pt idx="1" formatCode="#,##0.00;&quot;△&quot;#,##0.00">
                  <c:v>0</c:v>
                </c:pt>
                <c:pt idx="2">
                  <c:v>3048.18</c:v>
                </c:pt>
                <c:pt idx="3">
                  <c:v>113.62</c:v>
                </c:pt>
                <c:pt idx="4">
                  <c:v>81.99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1671.86</c:v>
                </c:pt>
                <c:pt idx="1">
                  <c:v>1673.47</c:v>
                </c:pt>
                <c:pt idx="2">
                  <c:v>1592.72</c:v>
                </c:pt>
                <c:pt idx="3">
                  <c:v>1223.96</c:v>
                </c:pt>
                <c:pt idx="4">
                  <c:v>1269.1500000000001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8.08</c:v>
                </c:pt>
                <c:pt idx="1">
                  <c:v>17.420000000000002</c:v>
                </c:pt>
                <c:pt idx="2">
                  <c:v>23.98</c:v>
                </c:pt>
                <c:pt idx="3">
                  <c:v>23.64</c:v>
                </c:pt>
                <c:pt idx="4">
                  <c:v>29.81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50.54</c:v>
                </c:pt>
                <c:pt idx="1">
                  <c:v>49.22</c:v>
                </c:pt>
                <c:pt idx="2">
                  <c:v>53.7</c:v>
                </c:pt>
                <c:pt idx="3">
                  <c:v>61.54</c:v>
                </c:pt>
                <c:pt idx="4">
                  <c:v>63.97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3524.78</c:v>
                </c:pt>
                <c:pt idx="1">
                  <c:v>1626.9</c:v>
                </c:pt>
                <c:pt idx="2">
                  <c:v>1015.16</c:v>
                </c:pt>
                <c:pt idx="3">
                  <c:v>1075.3800000000001</c:v>
                </c:pt>
                <c:pt idx="4">
                  <c:v>1056.92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320.36</c:v>
                </c:pt>
                <c:pt idx="1">
                  <c:v>332.02</c:v>
                </c:pt>
                <c:pt idx="2">
                  <c:v>300.35000000000002</c:v>
                </c:pt>
                <c:pt idx="3">
                  <c:v>267.86</c:v>
                </c:pt>
                <c:pt idx="4">
                  <c:v>256.82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75</c:v>
                </c:pt>
                <c:pt idx="1">
                  <c:v>75</c:v>
                </c:pt>
                <c:pt idx="2">
                  <c:v>75</c:v>
                </c:pt>
                <c:pt idx="3">
                  <c:v>75</c:v>
                </c:pt>
                <c:pt idx="4">
                  <c:v>68.75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34.74</c:v>
                </c:pt>
                <c:pt idx="1">
                  <c:v>36.65</c:v>
                </c:pt>
                <c:pt idx="2">
                  <c:v>37.72</c:v>
                </c:pt>
                <c:pt idx="3">
                  <c:v>37.08</c:v>
                </c:pt>
                <c:pt idx="4">
                  <c:v>37.46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43.23</c:v>
                </c:pt>
                <c:pt idx="1">
                  <c:v>57.42</c:v>
                </c:pt>
                <c:pt idx="2">
                  <c:v>57.42</c:v>
                </c:pt>
                <c:pt idx="3">
                  <c:v>57.42</c:v>
                </c:pt>
                <c:pt idx="4">
                  <c:v>73.55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70.14</c:v>
                </c:pt>
                <c:pt idx="1">
                  <c:v>68.83</c:v>
                </c:pt>
                <c:pt idx="2">
                  <c:v>68.459999999999994</c:v>
                </c:pt>
                <c:pt idx="3">
                  <c:v>67.22</c:v>
                </c:pt>
                <c:pt idx="4">
                  <c:v>67.459999999999994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Type="http://schemas.openxmlformats.org/officeDocument/2006/relationships/chart" Target="../charts/chart1.xml" Id="rId1" />
  <Relationship Type="http://schemas.openxmlformats.org/officeDocument/2006/relationships/chart" Target="../charts/chart2.xml" Id="rId2" />
  <Relationship Type="http://schemas.openxmlformats.org/officeDocument/2006/relationships/chart" Target="../charts/chart3.xml" Id="rId3" />
  <Relationship Type="http://schemas.openxmlformats.org/officeDocument/2006/relationships/chart" Target="../charts/chart4.xml" Id="rId4" />
  <Relationship Type="http://schemas.openxmlformats.org/officeDocument/2006/relationships/chart" Target="../charts/chart5.xml" Id="rId5" />
  <Relationship Type="http://schemas.openxmlformats.org/officeDocument/2006/relationships/chart" Target="../charts/chart6.xml" Id="rId6" />
  <Relationship Type="http://schemas.openxmlformats.org/officeDocument/2006/relationships/chart" Target="../charts/chart7.xml" Id="rId7" />
  <Relationship Type="http://schemas.openxmlformats.org/officeDocument/2006/relationships/chart" Target="../charts/chart8.xml" Id="rId8" />
  <Relationship Type="http://schemas.openxmlformats.org/officeDocument/2006/relationships/chart" Target="../charts/chart9.xml" Id="rId9" />
  <Relationship Type="http://schemas.openxmlformats.org/officeDocument/2006/relationships/chart" Target="../charts/chart10.xml" Id="rId10" />
  <Relationship Type="http://schemas.openxmlformats.org/officeDocument/2006/relationships/chart" Target="../charts/chart11.xml" Id="rId11"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【1,209.40】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【219.46】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【74.48】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
<Relationships xmlns="http://schemas.openxmlformats.org/package/2006/relationships">
  <Relationship Type="http://schemas.openxmlformats.org/officeDocument/2006/relationships/externalLinkPath" Target="\&#22577;&#21578;&#26360;&#65288;&#26360;&#24335;&#65289;\&#20844;&#21942;&#20225;&#26989;&#32076;&#21942;&#27604;&#36611;&#20998;&#26512;&#34920;\APAHO412010.xlsm" TargetMode="External" Id="rId1" />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Y6">
            <v>45.71</v>
          </cell>
          <cell r="Z6">
            <v>85.08</v>
          </cell>
          <cell r="AA6">
            <v>85.44</v>
          </cell>
          <cell r="AB6">
            <v>99.48</v>
          </cell>
          <cell r="AC6">
            <v>98.93</v>
          </cell>
          <cell r="AD6" t="e">
            <v>#N/A</v>
          </cell>
          <cell r="AE6" t="e">
            <v>#N/A</v>
          </cell>
          <cell r="AF6" t="e">
            <v>#N/A</v>
          </cell>
          <cell r="AG6" t="e">
            <v>#N/A</v>
          </cell>
          <cell r="AH6" t="e">
            <v>#N/A</v>
          </cell>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BF6">
            <v>7391.17</v>
          </cell>
          <cell r="BG6">
            <v>0</v>
          </cell>
          <cell r="BH6">
            <v>3048.18</v>
          </cell>
          <cell r="BI6">
            <v>113.62</v>
          </cell>
          <cell r="BJ6">
            <v>81.99</v>
          </cell>
          <cell r="BK6">
            <v>1671.86</v>
          </cell>
          <cell r="BL6">
            <v>1673.47</v>
          </cell>
          <cell r="BM6">
            <v>1592.72</v>
          </cell>
          <cell r="BN6">
            <v>1223.96</v>
          </cell>
          <cell r="BO6">
            <v>1269.1500000000001</v>
          </cell>
          <cell r="BQ6">
            <v>8.08</v>
          </cell>
          <cell r="BR6">
            <v>17.420000000000002</v>
          </cell>
          <cell r="BS6">
            <v>23.98</v>
          </cell>
          <cell r="BT6">
            <v>23.64</v>
          </cell>
          <cell r="BU6">
            <v>29.81</v>
          </cell>
          <cell r="BV6">
            <v>50.54</v>
          </cell>
          <cell r="BW6">
            <v>49.22</v>
          </cell>
          <cell r="BX6">
            <v>53.7</v>
          </cell>
          <cell r="BY6">
            <v>61.54</v>
          </cell>
          <cell r="BZ6">
            <v>63.97</v>
          </cell>
          <cell r="CB6">
            <v>3524.78</v>
          </cell>
          <cell r="CC6">
            <v>1626.9</v>
          </cell>
          <cell r="CD6">
            <v>1015.16</v>
          </cell>
          <cell r="CE6">
            <v>1075.3800000000001</v>
          </cell>
          <cell r="CF6">
            <v>1056.92</v>
          </cell>
          <cell r="CG6">
            <v>320.36</v>
          </cell>
          <cell r="CH6">
            <v>332.02</v>
          </cell>
          <cell r="CI6">
            <v>300.35000000000002</v>
          </cell>
          <cell r="CJ6">
            <v>267.86</v>
          </cell>
          <cell r="CK6">
            <v>256.82</v>
          </cell>
          <cell r="CM6">
            <v>75</v>
          </cell>
          <cell r="CN6">
            <v>75</v>
          </cell>
          <cell r="CO6">
            <v>75</v>
          </cell>
          <cell r="CP6">
            <v>75</v>
          </cell>
          <cell r="CQ6">
            <v>68.75</v>
          </cell>
          <cell r="CR6">
            <v>34.74</v>
          </cell>
          <cell r="CS6">
            <v>36.65</v>
          </cell>
          <cell r="CT6">
            <v>37.72</v>
          </cell>
          <cell r="CU6">
            <v>37.08</v>
          </cell>
          <cell r="CV6">
            <v>37.46</v>
          </cell>
          <cell r="CX6">
            <v>43.23</v>
          </cell>
          <cell r="CY6">
            <v>57.42</v>
          </cell>
          <cell r="CZ6">
            <v>57.42</v>
          </cell>
          <cell r="DA6">
            <v>57.42</v>
          </cell>
          <cell r="DB6">
            <v>73.55</v>
          </cell>
          <cell r="DC6">
            <v>70.14</v>
          </cell>
          <cell r="DD6">
            <v>68.83</v>
          </cell>
          <cell r="DE6">
            <v>68.459999999999994</v>
          </cell>
          <cell r="DF6">
            <v>67.22</v>
          </cell>
          <cell r="DG6">
            <v>67.459999999999994</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cell r="EE6">
            <v>0</v>
          </cell>
          <cell r="EF6">
            <v>0</v>
          </cell>
          <cell r="EG6">
            <v>0</v>
          </cell>
          <cell r="EH6">
            <v>0</v>
          </cell>
          <cell r="EI6">
            <v>0</v>
          </cell>
          <cell r="EJ6">
            <v>8.e-002</v>
          </cell>
          <cell r="EK6">
            <v>0.26</v>
          </cell>
          <cell r="EL6">
            <v>0.13</v>
          </cell>
          <cell r="EM6">
            <v>0.13</v>
          </cell>
          <cell r="EN6">
            <v>9.e-002</v>
          </cell>
        </row>
        <row r="7"/>
        <row r="8"/>
        <row r="9"/>
        <row r="10">
          <cell r="B10">
            <v>41640</v>
          </cell>
          <cell r="C10">
            <v>42005</v>
          </cell>
          <cell r="D10">
            <v>42370</v>
          </cell>
          <cell r="E10">
            <v>42736</v>
          </cell>
          <cell r="F10">
            <v>43101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Type="http://schemas.openxmlformats.org/officeDocument/2006/relationships/printerSettings" Target="../printerSettings/printerSettings1.bin" Id="rId1" />
  <Relationship Type="http://schemas.openxmlformats.org/officeDocument/2006/relationships/drawing" Target="../drawings/drawing1.xml" Id="rId2" />
</Relationships>
</file>

<file path=xl/worksheets/_rels/sheet2.xml.rels>&#65279;<?xml version="1.0" encoding="utf-8"?>
<Relationships xmlns="http://schemas.openxmlformats.org/package/2006/relationships">
  <Relationship Type="http://schemas.openxmlformats.org/officeDocument/2006/relationships/printerSettings" Target="../printerSettings/printerSettings2.bin" Id="rId1" />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AG1"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金山町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5</v>
      </c>
      <c r="J7" s="5"/>
      <c r="K7" s="5"/>
      <c r="L7" s="5"/>
      <c r="M7" s="5"/>
      <c r="N7" s="5"/>
      <c r="O7" s="5"/>
      <c r="P7" s="5" t="s">
        <v>0</v>
      </c>
      <c r="Q7" s="5"/>
      <c r="R7" s="5"/>
      <c r="S7" s="5"/>
      <c r="T7" s="5"/>
      <c r="U7" s="5"/>
      <c r="V7" s="5"/>
      <c r="W7" s="5" t="s">
        <v>4</v>
      </c>
      <c r="X7" s="5"/>
      <c r="Y7" s="5"/>
      <c r="Z7" s="5"/>
      <c r="AA7" s="5"/>
      <c r="AB7" s="5"/>
      <c r="AC7" s="5"/>
      <c r="AD7" s="5" t="s">
        <v>11</v>
      </c>
      <c r="AE7" s="5"/>
      <c r="AF7" s="5"/>
      <c r="AG7" s="5"/>
      <c r="AH7" s="5"/>
      <c r="AI7" s="5"/>
      <c r="AJ7" s="5"/>
      <c r="AK7" s="3"/>
      <c r="AL7" s="5" t="s">
        <v>12</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7" t="s">
        <v>14</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D3</v>
      </c>
      <c r="X8" s="6"/>
      <c r="Y8" s="6"/>
      <c r="Z8" s="6"/>
      <c r="AA8" s="6"/>
      <c r="AB8" s="6"/>
      <c r="AC8" s="6"/>
      <c r="AD8" s="21" t="str">
        <f>データ!$M$6</f>
        <v>非設置</v>
      </c>
      <c r="AE8" s="21"/>
      <c r="AF8" s="21"/>
      <c r="AG8" s="21"/>
      <c r="AH8" s="21"/>
      <c r="AI8" s="21"/>
      <c r="AJ8" s="21"/>
      <c r="AK8" s="3"/>
      <c r="AL8" s="22">
        <f>データ!S6</f>
        <v>2075</v>
      </c>
      <c r="AM8" s="22"/>
      <c r="AN8" s="22"/>
      <c r="AO8" s="22"/>
      <c r="AP8" s="22"/>
      <c r="AQ8" s="22"/>
      <c r="AR8" s="22"/>
      <c r="AS8" s="22"/>
      <c r="AT8" s="7">
        <f>データ!T6</f>
        <v>293.92</v>
      </c>
      <c r="AU8" s="7"/>
      <c r="AV8" s="7"/>
      <c r="AW8" s="7"/>
      <c r="AX8" s="7"/>
      <c r="AY8" s="7"/>
      <c r="AZ8" s="7"/>
      <c r="BA8" s="7"/>
      <c r="BB8" s="7">
        <f>データ!U6</f>
        <v>7.06</v>
      </c>
      <c r="BC8" s="7"/>
      <c r="BD8" s="7"/>
      <c r="BE8" s="7"/>
      <c r="BF8" s="7"/>
      <c r="BG8" s="7"/>
      <c r="BH8" s="7"/>
      <c r="BI8" s="7"/>
      <c r="BJ8" s="3"/>
      <c r="BK8" s="3"/>
      <c r="BL8" s="28" t="s">
        <v>15</v>
      </c>
      <c r="BM8" s="38"/>
      <c r="BN8" s="45" t="s">
        <v>16</v>
      </c>
      <c r="BO8" s="48"/>
      <c r="BP8" s="48"/>
      <c r="BQ8" s="48"/>
      <c r="BR8" s="48"/>
      <c r="BS8" s="48"/>
      <c r="BT8" s="48"/>
      <c r="BU8" s="48"/>
      <c r="BV8" s="48"/>
      <c r="BW8" s="48"/>
      <c r="BX8" s="48"/>
      <c r="BY8" s="52"/>
    </row>
    <row r="9" spans="1:78" ht="18.75" customHeight="1">
      <c r="A9" s="2"/>
      <c r="B9" s="5" t="s">
        <v>17</v>
      </c>
      <c r="C9" s="5"/>
      <c r="D9" s="5"/>
      <c r="E9" s="5"/>
      <c r="F9" s="5"/>
      <c r="G9" s="5"/>
      <c r="H9" s="5"/>
      <c r="I9" s="5" t="s">
        <v>19</v>
      </c>
      <c r="J9" s="5"/>
      <c r="K9" s="5"/>
      <c r="L9" s="5"/>
      <c r="M9" s="5"/>
      <c r="N9" s="5"/>
      <c r="O9" s="5"/>
      <c r="P9" s="5" t="s">
        <v>21</v>
      </c>
      <c r="Q9" s="5"/>
      <c r="R9" s="5"/>
      <c r="S9" s="5"/>
      <c r="T9" s="5"/>
      <c r="U9" s="5"/>
      <c r="V9" s="5"/>
      <c r="W9" s="5" t="s">
        <v>22</v>
      </c>
      <c r="X9" s="5"/>
      <c r="Y9" s="5"/>
      <c r="Z9" s="5"/>
      <c r="AA9" s="5"/>
      <c r="AB9" s="5"/>
      <c r="AC9" s="5"/>
      <c r="AD9" s="5" t="s">
        <v>23</v>
      </c>
      <c r="AE9" s="5"/>
      <c r="AF9" s="5"/>
      <c r="AG9" s="5"/>
      <c r="AH9" s="5"/>
      <c r="AI9" s="5"/>
      <c r="AJ9" s="5"/>
      <c r="AK9" s="3"/>
      <c r="AL9" s="5" t="s">
        <v>25</v>
      </c>
      <c r="AM9" s="5"/>
      <c r="AN9" s="5"/>
      <c r="AO9" s="5"/>
      <c r="AP9" s="5"/>
      <c r="AQ9" s="5"/>
      <c r="AR9" s="5"/>
      <c r="AS9" s="5"/>
      <c r="AT9" s="5" t="s">
        <v>31</v>
      </c>
      <c r="AU9" s="5"/>
      <c r="AV9" s="5"/>
      <c r="AW9" s="5"/>
      <c r="AX9" s="5"/>
      <c r="AY9" s="5"/>
      <c r="AZ9" s="5"/>
      <c r="BA9" s="5"/>
      <c r="BB9" s="5" t="s">
        <v>33</v>
      </c>
      <c r="BC9" s="5"/>
      <c r="BD9" s="5"/>
      <c r="BE9" s="5"/>
      <c r="BF9" s="5"/>
      <c r="BG9" s="5"/>
      <c r="BH9" s="5"/>
      <c r="BI9" s="5"/>
      <c r="BJ9" s="3"/>
      <c r="BK9" s="3"/>
      <c r="BL9" s="29" t="s">
        <v>36</v>
      </c>
      <c r="BM9" s="39"/>
      <c r="BN9" s="46" t="s">
        <v>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7.56</v>
      </c>
      <c r="Q10" s="7"/>
      <c r="R10" s="7"/>
      <c r="S10" s="7"/>
      <c r="T10" s="7"/>
      <c r="U10" s="7"/>
      <c r="V10" s="7"/>
      <c r="W10" s="7">
        <f>データ!Q6</f>
        <v>57.13</v>
      </c>
      <c r="X10" s="7"/>
      <c r="Y10" s="7"/>
      <c r="Z10" s="7"/>
      <c r="AA10" s="7"/>
      <c r="AB10" s="7"/>
      <c r="AC10" s="7"/>
      <c r="AD10" s="22">
        <f>データ!R6</f>
        <v>3240</v>
      </c>
      <c r="AE10" s="22"/>
      <c r="AF10" s="22"/>
      <c r="AG10" s="22"/>
      <c r="AH10" s="22"/>
      <c r="AI10" s="22"/>
      <c r="AJ10" s="22"/>
      <c r="AK10" s="2"/>
      <c r="AL10" s="22">
        <f>データ!V6</f>
        <v>155</v>
      </c>
      <c r="AM10" s="22"/>
      <c r="AN10" s="22"/>
      <c r="AO10" s="22"/>
      <c r="AP10" s="22"/>
      <c r="AQ10" s="22"/>
      <c r="AR10" s="22"/>
      <c r="AS10" s="22"/>
      <c r="AT10" s="7">
        <f>データ!W6</f>
        <v>8.e-002</v>
      </c>
      <c r="AU10" s="7"/>
      <c r="AV10" s="7"/>
      <c r="AW10" s="7"/>
      <c r="AX10" s="7"/>
      <c r="AY10" s="7"/>
      <c r="AZ10" s="7"/>
      <c r="BA10" s="7"/>
      <c r="BB10" s="7">
        <f>データ!X6</f>
        <v>1937.5</v>
      </c>
      <c r="BC10" s="7"/>
      <c r="BD10" s="7"/>
      <c r="BE10" s="7"/>
      <c r="BF10" s="7"/>
      <c r="BG10" s="7"/>
      <c r="BH10" s="7"/>
      <c r="BI10" s="7"/>
      <c r="BJ10" s="2"/>
      <c r="BK10" s="2"/>
      <c r="BL10" s="30" t="s">
        <v>13</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108</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28</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109</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42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43</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110</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39</v>
      </c>
    </row>
    <row r="84" spans="1:78">
      <c r="C84" s="2"/>
    </row>
    <row r="85" spans="1:78" hidden="1">
      <c r="B85" s="12" t="s">
        <v>3</v>
      </c>
      <c r="C85" s="12"/>
      <c r="D85" s="12"/>
      <c r="E85" s="12" t="s">
        <v>44</v>
      </c>
      <c r="F85" s="12" t="s">
        <v>27</v>
      </c>
      <c r="G85" s="12" t="s">
        <v>46</v>
      </c>
      <c r="H85" s="12" t="s">
        <v>47</v>
      </c>
      <c r="I85" s="12" t="s">
        <v>49</v>
      </c>
      <c r="J85" s="12" t="s">
        <v>24</v>
      </c>
      <c r="K85" s="12" t="s">
        <v>50</v>
      </c>
      <c r="L85" s="12" t="s">
        <v>51</v>
      </c>
      <c r="M85" s="12" t="s">
        <v>52</v>
      </c>
      <c r="N85" s="12" t="s">
        <v>45</v>
      </c>
      <c r="O85" s="12" t="s">
        <v>26</v>
      </c>
    </row>
    <row r="86" spans="1:78" hidden="1">
      <c r="B86" s="12"/>
      <c r="C86" s="12"/>
      <c r="D86" s="12"/>
      <c r="E86" s="12" t="str">
        <f>データ!AI6</f>
        <v/>
      </c>
      <c r="F86" s="12" t="s">
        <v>54</v>
      </c>
      <c r="G86" s="12" t="s">
        <v>54</v>
      </c>
      <c r="H86" s="12" t="str">
        <f>データ!BP6</f>
        <v>【1,209.40】</v>
      </c>
      <c r="I86" s="12" t="str">
        <f>データ!CA6</f>
        <v>【74.48】</v>
      </c>
      <c r="J86" s="12" t="str">
        <f>データ!CL6</f>
        <v>【219.46】</v>
      </c>
      <c r="K86" s="12" t="str">
        <f>データ!CW6</f>
        <v>【42.82】</v>
      </c>
      <c r="L86" s="12" t="str">
        <f>データ!DH6</f>
        <v>【83.36】</v>
      </c>
      <c r="M86" s="12" t="s">
        <v>54</v>
      </c>
      <c r="N86" s="12" t="s">
        <v>54</v>
      </c>
      <c r="O86" s="12" t="str">
        <f>データ!EO6</f>
        <v>【0.12】</v>
      </c>
    </row>
  </sheetData>
  <sheetProtection algorithmName="SHA-512" hashValue="WP1bLf5hAs/NKqsBxoNgcmPlPPwyvP7uVb6N78pBeRgHnxK9MqJq8vWoRFq8DW6dxXWSkAYzRPB98CXshsrxjA==" saltValue="dk12dw2Zo11+MjSKx04Mv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56</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58</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60</v>
      </c>
      <c r="B3" s="62" t="s">
        <v>53</v>
      </c>
      <c r="C3" s="62" t="s">
        <v>41</v>
      </c>
      <c r="D3" s="62" t="s">
        <v>18</v>
      </c>
      <c r="E3" s="62" t="s">
        <v>35</v>
      </c>
      <c r="F3" s="62" t="s">
        <v>48</v>
      </c>
      <c r="G3" s="62" t="s">
        <v>62</v>
      </c>
      <c r="H3" s="68" t="s">
        <v>7</v>
      </c>
      <c r="I3" s="71"/>
      <c r="J3" s="71"/>
      <c r="K3" s="71"/>
      <c r="L3" s="71"/>
      <c r="M3" s="71"/>
      <c r="N3" s="71"/>
      <c r="O3" s="71"/>
      <c r="P3" s="71"/>
      <c r="Q3" s="71"/>
      <c r="R3" s="71"/>
      <c r="S3" s="71"/>
      <c r="T3" s="71"/>
      <c r="U3" s="71"/>
      <c r="V3" s="71"/>
      <c r="W3" s="71"/>
      <c r="X3" s="76"/>
      <c r="Y3" s="79" t="s">
        <v>30</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42</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59</v>
      </c>
      <c r="B4" s="63"/>
      <c r="C4" s="63"/>
      <c r="D4" s="63"/>
      <c r="E4" s="63"/>
      <c r="F4" s="63"/>
      <c r="G4" s="63"/>
      <c r="H4" s="69"/>
      <c r="I4" s="72"/>
      <c r="J4" s="72"/>
      <c r="K4" s="72"/>
      <c r="L4" s="72"/>
      <c r="M4" s="72"/>
      <c r="N4" s="72"/>
      <c r="O4" s="72"/>
      <c r="P4" s="72"/>
      <c r="Q4" s="72"/>
      <c r="R4" s="72"/>
      <c r="S4" s="72"/>
      <c r="T4" s="72"/>
      <c r="U4" s="72"/>
      <c r="V4" s="72"/>
      <c r="W4" s="72"/>
      <c r="X4" s="77"/>
      <c r="Y4" s="80" t="s">
        <v>61</v>
      </c>
      <c r="Z4" s="80"/>
      <c r="AA4" s="80"/>
      <c r="AB4" s="80"/>
      <c r="AC4" s="80"/>
      <c r="AD4" s="80"/>
      <c r="AE4" s="80"/>
      <c r="AF4" s="80"/>
      <c r="AG4" s="80"/>
      <c r="AH4" s="80"/>
      <c r="AI4" s="80"/>
      <c r="AJ4" s="80" t="s">
        <v>34</v>
      </c>
      <c r="AK4" s="80"/>
      <c r="AL4" s="80"/>
      <c r="AM4" s="80"/>
      <c r="AN4" s="80"/>
      <c r="AO4" s="80"/>
      <c r="AP4" s="80"/>
      <c r="AQ4" s="80"/>
      <c r="AR4" s="80"/>
      <c r="AS4" s="80"/>
      <c r="AT4" s="80"/>
      <c r="AU4" s="80" t="s">
        <v>63</v>
      </c>
      <c r="AV4" s="80"/>
      <c r="AW4" s="80"/>
      <c r="AX4" s="80"/>
      <c r="AY4" s="80"/>
      <c r="AZ4" s="80"/>
      <c r="BA4" s="80"/>
      <c r="BB4" s="80"/>
      <c r="BC4" s="80"/>
      <c r="BD4" s="80"/>
      <c r="BE4" s="80"/>
      <c r="BF4" s="80" t="s">
        <v>64</v>
      </c>
      <c r="BG4" s="80"/>
      <c r="BH4" s="80"/>
      <c r="BI4" s="80"/>
      <c r="BJ4" s="80"/>
      <c r="BK4" s="80"/>
      <c r="BL4" s="80"/>
      <c r="BM4" s="80"/>
      <c r="BN4" s="80"/>
      <c r="BO4" s="80"/>
      <c r="BP4" s="80"/>
      <c r="BQ4" s="80" t="s">
        <v>57</v>
      </c>
      <c r="BR4" s="80"/>
      <c r="BS4" s="80"/>
      <c r="BT4" s="80"/>
      <c r="BU4" s="80"/>
      <c r="BV4" s="80"/>
      <c r="BW4" s="80"/>
      <c r="BX4" s="80"/>
      <c r="BY4" s="80"/>
      <c r="BZ4" s="80"/>
      <c r="CA4" s="80"/>
      <c r="CB4" s="80" t="s">
        <v>65</v>
      </c>
      <c r="CC4" s="80"/>
      <c r="CD4" s="80"/>
      <c r="CE4" s="80"/>
      <c r="CF4" s="80"/>
      <c r="CG4" s="80"/>
      <c r="CH4" s="80"/>
      <c r="CI4" s="80"/>
      <c r="CJ4" s="80"/>
      <c r="CK4" s="80"/>
      <c r="CL4" s="80"/>
      <c r="CM4" s="80" t="s">
        <v>66</v>
      </c>
      <c r="CN4" s="80"/>
      <c r="CO4" s="80"/>
      <c r="CP4" s="80"/>
      <c r="CQ4" s="80"/>
      <c r="CR4" s="80"/>
      <c r="CS4" s="80"/>
      <c r="CT4" s="80"/>
      <c r="CU4" s="80"/>
      <c r="CV4" s="80"/>
      <c r="CW4" s="80"/>
      <c r="CX4" s="80" t="s">
        <v>29</v>
      </c>
      <c r="CY4" s="80"/>
      <c r="CZ4" s="80"/>
      <c r="DA4" s="80"/>
      <c r="DB4" s="80"/>
      <c r="DC4" s="80"/>
      <c r="DD4" s="80"/>
      <c r="DE4" s="80"/>
      <c r="DF4" s="80"/>
      <c r="DG4" s="80"/>
      <c r="DH4" s="80"/>
      <c r="DI4" s="80" t="s">
        <v>38</v>
      </c>
      <c r="DJ4" s="80"/>
      <c r="DK4" s="80"/>
      <c r="DL4" s="80"/>
      <c r="DM4" s="80"/>
      <c r="DN4" s="80"/>
      <c r="DO4" s="80"/>
      <c r="DP4" s="80"/>
      <c r="DQ4" s="80"/>
      <c r="DR4" s="80"/>
      <c r="DS4" s="80"/>
      <c r="DT4" s="80" t="s">
        <v>67</v>
      </c>
      <c r="DU4" s="80"/>
      <c r="DV4" s="80"/>
      <c r="DW4" s="80"/>
      <c r="DX4" s="80"/>
      <c r="DY4" s="80"/>
      <c r="DZ4" s="80"/>
      <c r="EA4" s="80"/>
      <c r="EB4" s="80"/>
      <c r="EC4" s="80"/>
      <c r="ED4" s="80"/>
      <c r="EE4" s="80" t="s">
        <v>68</v>
      </c>
      <c r="EF4" s="80"/>
      <c r="EG4" s="80"/>
      <c r="EH4" s="80"/>
      <c r="EI4" s="80"/>
      <c r="EJ4" s="80"/>
      <c r="EK4" s="80"/>
      <c r="EL4" s="80"/>
      <c r="EM4" s="80"/>
      <c r="EN4" s="80"/>
      <c r="EO4" s="80"/>
    </row>
    <row r="5" spans="1:145">
      <c r="A5" s="60" t="s">
        <v>69</v>
      </c>
      <c r="B5" s="64"/>
      <c r="C5" s="64"/>
      <c r="D5" s="64"/>
      <c r="E5" s="64"/>
      <c r="F5" s="64"/>
      <c r="G5" s="64"/>
      <c r="H5" s="70" t="s">
        <v>70</v>
      </c>
      <c r="I5" s="70" t="s">
        <v>71</v>
      </c>
      <c r="J5" s="70" t="s">
        <v>72</v>
      </c>
      <c r="K5" s="70" t="s">
        <v>73</v>
      </c>
      <c r="L5" s="70" t="s">
        <v>74</v>
      </c>
      <c r="M5" s="70" t="s">
        <v>11</v>
      </c>
      <c r="N5" s="70" t="s">
        <v>75</v>
      </c>
      <c r="O5" s="70" t="s">
        <v>76</v>
      </c>
      <c r="P5" s="70" t="s">
        <v>77</v>
      </c>
      <c r="Q5" s="70" t="s">
        <v>78</v>
      </c>
      <c r="R5" s="70" t="s">
        <v>79</v>
      </c>
      <c r="S5" s="70" t="s">
        <v>55</v>
      </c>
      <c r="T5" s="70" t="s">
        <v>80</v>
      </c>
      <c r="U5" s="70" t="s">
        <v>81</v>
      </c>
      <c r="V5" s="70" t="s">
        <v>82</v>
      </c>
      <c r="W5" s="70" t="s">
        <v>83</v>
      </c>
      <c r="X5" s="70" t="s">
        <v>84</v>
      </c>
      <c r="Y5" s="70" t="s">
        <v>32</v>
      </c>
      <c r="Z5" s="70" t="s">
        <v>85</v>
      </c>
      <c r="AA5" s="70" t="s">
        <v>86</v>
      </c>
      <c r="AB5" s="70" t="s">
        <v>87</v>
      </c>
      <c r="AC5" s="70" t="s">
        <v>88</v>
      </c>
      <c r="AD5" s="70" t="s">
        <v>89</v>
      </c>
      <c r="AE5" s="70" t="s">
        <v>90</v>
      </c>
      <c r="AF5" s="70" t="s">
        <v>91</v>
      </c>
      <c r="AG5" s="70" t="s">
        <v>92</v>
      </c>
      <c r="AH5" s="70" t="s">
        <v>93</v>
      </c>
      <c r="AI5" s="70" t="s">
        <v>3</v>
      </c>
      <c r="AJ5" s="70" t="s">
        <v>32</v>
      </c>
      <c r="AK5" s="70" t="s">
        <v>85</v>
      </c>
      <c r="AL5" s="70" t="s">
        <v>86</v>
      </c>
      <c r="AM5" s="70" t="s">
        <v>87</v>
      </c>
      <c r="AN5" s="70" t="s">
        <v>88</v>
      </c>
      <c r="AO5" s="70" t="s">
        <v>89</v>
      </c>
      <c r="AP5" s="70" t="s">
        <v>90</v>
      </c>
      <c r="AQ5" s="70" t="s">
        <v>91</v>
      </c>
      <c r="AR5" s="70" t="s">
        <v>92</v>
      </c>
      <c r="AS5" s="70" t="s">
        <v>93</v>
      </c>
      <c r="AT5" s="70" t="s">
        <v>94</v>
      </c>
      <c r="AU5" s="70" t="s">
        <v>32</v>
      </c>
      <c r="AV5" s="70" t="s">
        <v>85</v>
      </c>
      <c r="AW5" s="70" t="s">
        <v>86</v>
      </c>
      <c r="AX5" s="70" t="s">
        <v>87</v>
      </c>
      <c r="AY5" s="70" t="s">
        <v>88</v>
      </c>
      <c r="AZ5" s="70" t="s">
        <v>89</v>
      </c>
      <c r="BA5" s="70" t="s">
        <v>90</v>
      </c>
      <c r="BB5" s="70" t="s">
        <v>91</v>
      </c>
      <c r="BC5" s="70" t="s">
        <v>92</v>
      </c>
      <c r="BD5" s="70" t="s">
        <v>93</v>
      </c>
      <c r="BE5" s="70" t="s">
        <v>94</v>
      </c>
      <c r="BF5" s="70" t="s">
        <v>32</v>
      </c>
      <c r="BG5" s="70" t="s">
        <v>85</v>
      </c>
      <c r="BH5" s="70" t="s">
        <v>86</v>
      </c>
      <c r="BI5" s="70" t="s">
        <v>87</v>
      </c>
      <c r="BJ5" s="70" t="s">
        <v>88</v>
      </c>
      <c r="BK5" s="70" t="s">
        <v>89</v>
      </c>
      <c r="BL5" s="70" t="s">
        <v>90</v>
      </c>
      <c r="BM5" s="70" t="s">
        <v>91</v>
      </c>
      <c r="BN5" s="70" t="s">
        <v>92</v>
      </c>
      <c r="BO5" s="70" t="s">
        <v>93</v>
      </c>
      <c r="BP5" s="70" t="s">
        <v>94</v>
      </c>
      <c r="BQ5" s="70" t="s">
        <v>32</v>
      </c>
      <c r="BR5" s="70" t="s">
        <v>85</v>
      </c>
      <c r="BS5" s="70" t="s">
        <v>86</v>
      </c>
      <c r="BT5" s="70" t="s">
        <v>87</v>
      </c>
      <c r="BU5" s="70" t="s">
        <v>88</v>
      </c>
      <c r="BV5" s="70" t="s">
        <v>89</v>
      </c>
      <c r="BW5" s="70" t="s">
        <v>90</v>
      </c>
      <c r="BX5" s="70" t="s">
        <v>91</v>
      </c>
      <c r="BY5" s="70" t="s">
        <v>92</v>
      </c>
      <c r="BZ5" s="70" t="s">
        <v>93</v>
      </c>
      <c r="CA5" s="70" t="s">
        <v>94</v>
      </c>
      <c r="CB5" s="70" t="s">
        <v>32</v>
      </c>
      <c r="CC5" s="70" t="s">
        <v>85</v>
      </c>
      <c r="CD5" s="70" t="s">
        <v>86</v>
      </c>
      <c r="CE5" s="70" t="s">
        <v>87</v>
      </c>
      <c r="CF5" s="70" t="s">
        <v>88</v>
      </c>
      <c r="CG5" s="70" t="s">
        <v>89</v>
      </c>
      <c r="CH5" s="70" t="s">
        <v>90</v>
      </c>
      <c r="CI5" s="70" t="s">
        <v>91</v>
      </c>
      <c r="CJ5" s="70" t="s">
        <v>92</v>
      </c>
      <c r="CK5" s="70" t="s">
        <v>93</v>
      </c>
      <c r="CL5" s="70" t="s">
        <v>94</v>
      </c>
      <c r="CM5" s="70" t="s">
        <v>32</v>
      </c>
      <c r="CN5" s="70" t="s">
        <v>85</v>
      </c>
      <c r="CO5" s="70" t="s">
        <v>86</v>
      </c>
      <c r="CP5" s="70" t="s">
        <v>87</v>
      </c>
      <c r="CQ5" s="70" t="s">
        <v>88</v>
      </c>
      <c r="CR5" s="70" t="s">
        <v>89</v>
      </c>
      <c r="CS5" s="70" t="s">
        <v>90</v>
      </c>
      <c r="CT5" s="70" t="s">
        <v>91</v>
      </c>
      <c r="CU5" s="70" t="s">
        <v>92</v>
      </c>
      <c r="CV5" s="70" t="s">
        <v>93</v>
      </c>
      <c r="CW5" s="70" t="s">
        <v>94</v>
      </c>
      <c r="CX5" s="70" t="s">
        <v>32</v>
      </c>
      <c r="CY5" s="70" t="s">
        <v>85</v>
      </c>
      <c r="CZ5" s="70" t="s">
        <v>86</v>
      </c>
      <c r="DA5" s="70" t="s">
        <v>87</v>
      </c>
      <c r="DB5" s="70" t="s">
        <v>88</v>
      </c>
      <c r="DC5" s="70" t="s">
        <v>89</v>
      </c>
      <c r="DD5" s="70" t="s">
        <v>90</v>
      </c>
      <c r="DE5" s="70" t="s">
        <v>91</v>
      </c>
      <c r="DF5" s="70" t="s">
        <v>92</v>
      </c>
      <c r="DG5" s="70" t="s">
        <v>93</v>
      </c>
      <c r="DH5" s="70" t="s">
        <v>94</v>
      </c>
      <c r="DI5" s="70" t="s">
        <v>32</v>
      </c>
      <c r="DJ5" s="70" t="s">
        <v>85</v>
      </c>
      <c r="DK5" s="70" t="s">
        <v>86</v>
      </c>
      <c r="DL5" s="70" t="s">
        <v>87</v>
      </c>
      <c r="DM5" s="70" t="s">
        <v>88</v>
      </c>
      <c r="DN5" s="70" t="s">
        <v>89</v>
      </c>
      <c r="DO5" s="70" t="s">
        <v>90</v>
      </c>
      <c r="DP5" s="70" t="s">
        <v>91</v>
      </c>
      <c r="DQ5" s="70" t="s">
        <v>92</v>
      </c>
      <c r="DR5" s="70" t="s">
        <v>93</v>
      </c>
      <c r="DS5" s="70" t="s">
        <v>94</v>
      </c>
      <c r="DT5" s="70" t="s">
        <v>32</v>
      </c>
      <c r="DU5" s="70" t="s">
        <v>85</v>
      </c>
      <c r="DV5" s="70" t="s">
        <v>86</v>
      </c>
      <c r="DW5" s="70" t="s">
        <v>87</v>
      </c>
      <c r="DX5" s="70" t="s">
        <v>88</v>
      </c>
      <c r="DY5" s="70" t="s">
        <v>89</v>
      </c>
      <c r="DZ5" s="70" t="s">
        <v>90</v>
      </c>
      <c r="EA5" s="70" t="s">
        <v>91</v>
      </c>
      <c r="EB5" s="70" t="s">
        <v>92</v>
      </c>
      <c r="EC5" s="70" t="s">
        <v>93</v>
      </c>
      <c r="ED5" s="70" t="s">
        <v>94</v>
      </c>
      <c r="EE5" s="70" t="s">
        <v>32</v>
      </c>
      <c r="EF5" s="70" t="s">
        <v>85</v>
      </c>
      <c r="EG5" s="70" t="s">
        <v>86</v>
      </c>
      <c r="EH5" s="70" t="s">
        <v>87</v>
      </c>
      <c r="EI5" s="70" t="s">
        <v>88</v>
      </c>
      <c r="EJ5" s="70" t="s">
        <v>89</v>
      </c>
      <c r="EK5" s="70" t="s">
        <v>90</v>
      </c>
      <c r="EL5" s="70" t="s">
        <v>91</v>
      </c>
      <c r="EM5" s="70" t="s">
        <v>92</v>
      </c>
      <c r="EN5" s="70" t="s">
        <v>93</v>
      </c>
      <c r="EO5" s="70" t="s">
        <v>94</v>
      </c>
    </row>
    <row r="6" spans="1:145" s="59" customFormat="1">
      <c r="A6" s="60" t="s">
        <v>95</v>
      </c>
      <c r="B6" s="65">
        <f t="shared" ref="B6:X6" si="1">B7</f>
        <v>2018</v>
      </c>
      <c r="C6" s="65">
        <f t="shared" si="1"/>
        <v>74454</v>
      </c>
      <c r="D6" s="65">
        <f t="shared" si="1"/>
        <v>47</v>
      </c>
      <c r="E6" s="65">
        <f t="shared" si="1"/>
        <v>17</v>
      </c>
      <c r="F6" s="65">
        <f t="shared" si="1"/>
        <v>4</v>
      </c>
      <c r="G6" s="65">
        <f t="shared" si="1"/>
        <v>0</v>
      </c>
      <c r="H6" s="65" t="str">
        <f t="shared" si="1"/>
        <v>福島県　金山町</v>
      </c>
      <c r="I6" s="65" t="str">
        <f t="shared" si="1"/>
        <v>法非適用</v>
      </c>
      <c r="J6" s="65" t="str">
        <f t="shared" si="1"/>
        <v>下水道事業</v>
      </c>
      <c r="K6" s="65" t="str">
        <f t="shared" si="1"/>
        <v>特定環境保全公共下水道</v>
      </c>
      <c r="L6" s="65" t="str">
        <f t="shared" si="1"/>
        <v>D3</v>
      </c>
      <c r="M6" s="65" t="str">
        <f t="shared" si="1"/>
        <v>非設置</v>
      </c>
      <c r="N6" s="73" t="str">
        <f t="shared" si="1"/>
        <v>-</v>
      </c>
      <c r="O6" s="73" t="str">
        <f t="shared" si="1"/>
        <v>該当数値なし</v>
      </c>
      <c r="P6" s="73">
        <f t="shared" si="1"/>
        <v>7.56</v>
      </c>
      <c r="Q6" s="73">
        <f t="shared" si="1"/>
        <v>57.13</v>
      </c>
      <c r="R6" s="73">
        <f t="shared" si="1"/>
        <v>3240</v>
      </c>
      <c r="S6" s="73">
        <f t="shared" si="1"/>
        <v>2075</v>
      </c>
      <c r="T6" s="73">
        <f t="shared" si="1"/>
        <v>293.92</v>
      </c>
      <c r="U6" s="73">
        <f t="shared" si="1"/>
        <v>7.06</v>
      </c>
      <c r="V6" s="73">
        <f t="shared" si="1"/>
        <v>155</v>
      </c>
      <c r="W6" s="73">
        <f t="shared" si="1"/>
        <v>8.e-002</v>
      </c>
      <c r="X6" s="73">
        <f t="shared" si="1"/>
        <v>1937.5</v>
      </c>
      <c r="Y6" s="81">
        <f t="shared" ref="Y6:AH6" si="2">IF(Y7="",NA(),Y7)</f>
        <v>45.71</v>
      </c>
      <c r="Z6" s="81">
        <f t="shared" si="2"/>
        <v>85.08</v>
      </c>
      <c r="AA6" s="81">
        <f t="shared" si="2"/>
        <v>85.44</v>
      </c>
      <c r="AB6" s="81">
        <f t="shared" si="2"/>
        <v>99.48</v>
      </c>
      <c r="AC6" s="81">
        <f t="shared" si="2"/>
        <v>98.93</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7391.17</v>
      </c>
      <c r="BG6" s="73">
        <f t="shared" si="5"/>
        <v>0</v>
      </c>
      <c r="BH6" s="81">
        <f t="shared" si="5"/>
        <v>3048.18</v>
      </c>
      <c r="BI6" s="81">
        <f t="shared" si="5"/>
        <v>113.62</v>
      </c>
      <c r="BJ6" s="81">
        <f t="shared" si="5"/>
        <v>81.99</v>
      </c>
      <c r="BK6" s="81">
        <f t="shared" si="5"/>
        <v>1671.86</v>
      </c>
      <c r="BL6" s="81">
        <f t="shared" si="5"/>
        <v>1673.47</v>
      </c>
      <c r="BM6" s="81">
        <f t="shared" si="5"/>
        <v>1592.72</v>
      </c>
      <c r="BN6" s="81">
        <f t="shared" si="5"/>
        <v>1223.96</v>
      </c>
      <c r="BO6" s="81">
        <f t="shared" si="5"/>
        <v>1269.1500000000001</v>
      </c>
      <c r="BP6" s="73" t="str">
        <f>IF(BP7="","",IF(BP7="-","【-】","【"&amp;SUBSTITUTE(TEXT(BP7,"#,##0.00"),"-","△")&amp;"】"))</f>
        <v>【1,209.40】</v>
      </c>
      <c r="BQ6" s="81">
        <f t="shared" ref="BQ6:BZ6" si="6">IF(BQ7="",NA(),BQ7)</f>
        <v>8.08</v>
      </c>
      <c r="BR6" s="81">
        <f t="shared" si="6"/>
        <v>17.420000000000002</v>
      </c>
      <c r="BS6" s="81">
        <f t="shared" si="6"/>
        <v>23.98</v>
      </c>
      <c r="BT6" s="81">
        <f t="shared" si="6"/>
        <v>23.64</v>
      </c>
      <c r="BU6" s="81">
        <f t="shared" si="6"/>
        <v>29.81</v>
      </c>
      <c r="BV6" s="81">
        <f t="shared" si="6"/>
        <v>50.54</v>
      </c>
      <c r="BW6" s="81">
        <f t="shared" si="6"/>
        <v>49.22</v>
      </c>
      <c r="BX6" s="81">
        <f t="shared" si="6"/>
        <v>53.7</v>
      </c>
      <c r="BY6" s="81">
        <f t="shared" si="6"/>
        <v>61.54</v>
      </c>
      <c r="BZ6" s="81">
        <f t="shared" si="6"/>
        <v>63.97</v>
      </c>
      <c r="CA6" s="73" t="str">
        <f>IF(CA7="","",IF(CA7="-","【-】","【"&amp;SUBSTITUTE(TEXT(CA7,"#,##0.00"),"-","△")&amp;"】"))</f>
        <v>【74.48】</v>
      </c>
      <c r="CB6" s="81">
        <f t="shared" ref="CB6:CK6" si="7">IF(CB7="",NA(),CB7)</f>
        <v>3524.78</v>
      </c>
      <c r="CC6" s="81">
        <f t="shared" si="7"/>
        <v>1626.9</v>
      </c>
      <c r="CD6" s="81">
        <f t="shared" si="7"/>
        <v>1015.16</v>
      </c>
      <c r="CE6" s="81">
        <f t="shared" si="7"/>
        <v>1075.3800000000001</v>
      </c>
      <c r="CF6" s="81">
        <f t="shared" si="7"/>
        <v>1056.92</v>
      </c>
      <c r="CG6" s="81">
        <f t="shared" si="7"/>
        <v>320.36</v>
      </c>
      <c r="CH6" s="81">
        <f t="shared" si="7"/>
        <v>332.02</v>
      </c>
      <c r="CI6" s="81">
        <f t="shared" si="7"/>
        <v>300.35000000000002</v>
      </c>
      <c r="CJ6" s="81">
        <f t="shared" si="7"/>
        <v>267.86</v>
      </c>
      <c r="CK6" s="81">
        <f t="shared" si="7"/>
        <v>256.82</v>
      </c>
      <c r="CL6" s="73" t="str">
        <f>IF(CL7="","",IF(CL7="-","【-】","【"&amp;SUBSTITUTE(TEXT(CL7,"#,##0.00"),"-","△")&amp;"】"))</f>
        <v>【219.46】</v>
      </c>
      <c r="CM6" s="81">
        <f t="shared" ref="CM6:CV6" si="8">IF(CM7="",NA(),CM7)</f>
        <v>75</v>
      </c>
      <c r="CN6" s="81">
        <f t="shared" si="8"/>
        <v>75</v>
      </c>
      <c r="CO6" s="81">
        <f t="shared" si="8"/>
        <v>75</v>
      </c>
      <c r="CP6" s="81">
        <f t="shared" si="8"/>
        <v>75</v>
      </c>
      <c r="CQ6" s="81">
        <f t="shared" si="8"/>
        <v>68.75</v>
      </c>
      <c r="CR6" s="81">
        <f t="shared" si="8"/>
        <v>34.74</v>
      </c>
      <c r="CS6" s="81">
        <f t="shared" si="8"/>
        <v>36.65</v>
      </c>
      <c r="CT6" s="81">
        <f t="shared" si="8"/>
        <v>37.72</v>
      </c>
      <c r="CU6" s="81">
        <f t="shared" si="8"/>
        <v>37.08</v>
      </c>
      <c r="CV6" s="81">
        <f t="shared" si="8"/>
        <v>37.46</v>
      </c>
      <c r="CW6" s="73" t="str">
        <f>IF(CW7="","",IF(CW7="-","【-】","【"&amp;SUBSTITUTE(TEXT(CW7,"#,##0.00"),"-","△")&amp;"】"))</f>
        <v>【42.82】</v>
      </c>
      <c r="CX6" s="81">
        <f t="shared" ref="CX6:DG6" si="9">IF(CX7="",NA(),CX7)</f>
        <v>43.23</v>
      </c>
      <c r="CY6" s="81">
        <f t="shared" si="9"/>
        <v>57.42</v>
      </c>
      <c r="CZ6" s="81">
        <f t="shared" si="9"/>
        <v>57.42</v>
      </c>
      <c r="DA6" s="81">
        <f t="shared" si="9"/>
        <v>57.42</v>
      </c>
      <c r="DB6" s="81">
        <f t="shared" si="9"/>
        <v>73.55</v>
      </c>
      <c r="DC6" s="81">
        <f t="shared" si="9"/>
        <v>70.14</v>
      </c>
      <c r="DD6" s="81">
        <f t="shared" si="9"/>
        <v>68.83</v>
      </c>
      <c r="DE6" s="81">
        <f t="shared" si="9"/>
        <v>68.459999999999994</v>
      </c>
      <c r="DF6" s="81">
        <f t="shared" si="9"/>
        <v>67.22</v>
      </c>
      <c r="DG6" s="81">
        <f t="shared" si="9"/>
        <v>67.459999999999994</v>
      </c>
      <c r="DH6" s="73" t="str">
        <f>IF(DH7="","",IF(DH7="-","【-】","【"&amp;SUBSTITUTE(TEXT(DH7,"#,##0.00"),"-","△")&amp;"】"))</f>
        <v>【83.36】</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81">
        <f t="shared" si="12"/>
        <v>8.e-002</v>
      </c>
      <c r="EK6" s="81">
        <f t="shared" si="12"/>
        <v>0.26</v>
      </c>
      <c r="EL6" s="81">
        <f t="shared" si="12"/>
        <v>0.13</v>
      </c>
      <c r="EM6" s="81">
        <f t="shared" si="12"/>
        <v>0.13</v>
      </c>
      <c r="EN6" s="81">
        <f t="shared" si="12"/>
        <v>9.e-002</v>
      </c>
      <c r="EO6" s="73" t="str">
        <f>IF(EO7="","",IF(EO7="-","【-】","【"&amp;SUBSTITUTE(TEXT(EO7,"#,##0.00"),"-","△")&amp;"】"))</f>
        <v>【0.12】</v>
      </c>
    </row>
    <row r="7" spans="1:145" s="59" customFormat="1">
      <c r="A7" s="60"/>
      <c r="B7" s="66">
        <v>2018</v>
      </c>
      <c r="C7" s="66">
        <v>74454</v>
      </c>
      <c r="D7" s="66">
        <v>47</v>
      </c>
      <c r="E7" s="66">
        <v>17</v>
      </c>
      <c r="F7" s="66">
        <v>4</v>
      </c>
      <c r="G7" s="66">
        <v>0</v>
      </c>
      <c r="H7" s="66" t="s">
        <v>96</v>
      </c>
      <c r="I7" s="66" t="s">
        <v>97</v>
      </c>
      <c r="J7" s="66" t="s">
        <v>98</v>
      </c>
      <c r="K7" s="66" t="s">
        <v>99</v>
      </c>
      <c r="L7" s="66" t="s">
        <v>100</v>
      </c>
      <c r="M7" s="66" t="s">
        <v>101</v>
      </c>
      <c r="N7" s="74" t="s">
        <v>54</v>
      </c>
      <c r="O7" s="74" t="s">
        <v>102</v>
      </c>
      <c r="P7" s="74">
        <v>7.56</v>
      </c>
      <c r="Q7" s="74">
        <v>57.13</v>
      </c>
      <c r="R7" s="74">
        <v>3240</v>
      </c>
      <c r="S7" s="74">
        <v>2075</v>
      </c>
      <c r="T7" s="74">
        <v>293.92</v>
      </c>
      <c r="U7" s="74">
        <v>7.06</v>
      </c>
      <c r="V7" s="74">
        <v>155</v>
      </c>
      <c r="W7" s="74">
        <v>8.e-002</v>
      </c>
      <c r="X7" s="74">
        <v>1937.5</v>
      </c>
      <c r="Y7" s="74">
        <v>45.71</v>
      </c>
      <c r="Z7" s="74">
        <v>85.08</v>
      </c>
      <c r="AA7" s="74">
        <v>85.44</v>
      </c>
      <c r="AB7" s="74">
        <v>99.48</v>
      </c>
      <c r="AC7" s="74">
        <v>98.93</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7391.17</v>
      </c>
      <c r="BG7" s="74">
        <v>0</v>
      </c>
      <c r="BH7" s="74">
        <v>3048.18</v>
      </c>
      <c r="BI7" s="74">
        <v>113.62</v>
      </c>
      <c r="BJ7" s="74">
        <v>81.99</v>
      </c>
      <c r="BK7" s="74">
        <v>1671.86</v>
      </c>
      <c r="BL7" s="74">
        <v>1673.47</v>
      </c>
      <c r="BM7" s="74">
        <v>1592.72</v>
      </c>
      <c r="BN7" s="74">
        <v>1223.96</v>
      </c>
      <c r="BO7" s="74">
        <v>1269.1500000000001</v>
      </c>
      <c r="BP7" s="74">
        <v>1209.4000000000001</v>
      </c>
      <c r="BQ7" s="74">
        <v>8.08</v>
      </c>
      <c r="BR7" s="74">
        <v>17.420000000000002</v>
      </c>
      <c r="BS7" s="74">
        <v>23.98</v>
      </c>
      <c r="BT7" s="74">
        <v>23.64</v>
      </c>
      <c r="BU7" s="74">
        <v>29.81</v>
      </c>
      <c r="BV7" s="74">
        <v>50.54</v>
      </c>
      <c r="BW7" s="74">
        <v>49.22</v>
      </c>
      <c r="BX7" s="74">
        <v>53.7</v>
      </c>
      <c r="BY7" s="74">
        <v>61.54</v>
      </c>
      <c r="BZ7" s="74">
        <v>63.97</v>
      </c>
      <c r="CA7" s="74">
        <v>74.48</v>
      </c>
      <c r="CB7" s="74">
        <v>3524.78</v>
      </c>
      <c r="CC7" s="74">
        <v>1626.9</v>
      </c>
      <c r="CD7" s="74">
        <v>1015.16</v>
      </c>
      <c r="CE7" s="74">
        <v>1075.3800000000001</v>
      </c>
      <c r="CF7" s="74">
        <v>1056.92</v>
      </c>
      <c r="CG7" s="74">
        <v>320.36</v>
      </c>
      <c r="CH7" s="74">
        <v>332.02</v>
      </c>
      <c r="CI7" s="74">
        <v>300.35000000000002</v>
      </c>
      <c r="CJ7" s="74">
        <v>267.86</v>
      </c>
      <c r="CK7" s="74">
        <v>256.82</v>
      </c>
      <c r="CL7" s="74">
        <v>219.46</v>
      </c>
      <c r="CM7" s="74">
        <v>75</v>
      </c>
      <c r="CN7" s="74">
        <v>75</v>
      </c>
      <c r="CO7" s="74">
        <v>75</v>
      </c>
      <c r="CP7" s="74">
        <v>75</v>
      </c>
      <c r="CQ7" s="74">
        <v>68.75</v>
      </c>
      <c r="CR7" s="74">
        <v>34.74</v>
      </c>
      <c r="CS7" s="74">
        <v>36.65</v>
      </c>
      <c r="CT7" s="74">
        <v>37.72</v>
      </c>
      <c r="CU7" s="74">
        <v>37.08</v>
      </c>
      <c r="CV7" s="74">
        <v>37.46</v>
      </c>
      <c r="CW7" s="74">
        <v>42.82</v>
      </c>
      <c r="CX7" s="74">
        <v>43.23</v>
      </c>
      <c r="CY7" s="74">
        <v>57.42</v>
      </c>
      <c r="CZ7" s="74">
        <v>57.42</v>
      </c>
      <c r="DA7" s="74">
        <v>57.42</v>
      </c>
      <c r="DB7" s="74">
        <v>73.55</v>
      </c>
      <c r="DC7" s="74">
        <v>70.14</v>
      </c>
      <c r="DD7" s="74">
        <v>68.83</v>
      </c>
      <c r="DE7" s="74">
        <v>68.459999999999994</v>
      </c>
      <c r="DF7" s="74">
        <v>67.22</v>
      </c>
      <c r="DG7" s="74">
        <v>67.459999999999994</v>
      </c>
      <c r="DH7" s="74">
        <v>83.36</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8.e-002</v>
      </c>
      <c r="EK7" s="74">
        <v>0.26</v>
      </c>
      <c r="EL7" s="74">
        <v>0.13</v>
      </c>
      <c r="EM7" s="74">
        <v>0.13</v>
      </c>
      <c r="EN7" s="74">
        <v>9.e-002</v>
      </c>
      <c r="EO7" s="74">
        <v>0.12</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103</v>
      </c>
      <c r="C9" s="61" t="s">
        <v>104</v>
      </c>
      <c r="D9" s="61" t="s">
        <v>105</v>
      </c>
      <c r="E9" s="61" t="s">
        <v>106</v>
      </c>
      <c r="F9" s="61" t="s">
        <v>107</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53</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2020-02-03T01:23:56Z</vt:filetime>
  </property>
</Properties>
</file>