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21\Desktop\020114 【129（水）期限】公営企業に係る経営比較分析表（平成30年度決算）の分析等について（依頼）\提出\"/>
    </mc:Choice>
  </mc:AlternateContent>
  <workbookProtection workbookAlgorithmName="SHA-512" workbookHashValue="3dKXfuzdQcNkpD6bys81rPv4sdAJtyluz3XU8G4bNwDSEL6BXKfmPz/v0ege82cHcDdRW4kxRsoVmC86XQfIXg==" workbookSaltValue="ahLyZP9M0B3nkJmgEPuK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<sst xmlns="http://schemas.openxmlformats.org/spreadsheetml/2006/main" count="228" uniqueCount="114">
  <si>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</si>
  <si>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</si>
  <si>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</si>
  <si>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</si>
  <si>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</si>
  <si>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</si>
  <si>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</si>
  <si>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</si>
  <si>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</si>
  <si>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</si>
  <si>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</si>
  <si>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</si>
  <si>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</si>
  <si>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</si>
  <si>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</si>
  <si>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</si>
  <si>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</si>
  <si>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</si>
  <si>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</si>
  <si>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</si>
  <si>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</si>
  <si>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</si>
  <si>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</si>
  <si>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</si>
  <si>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</si>
  <si>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</si>
  <si>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</si>
  <si>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</si>
  <si>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</si>
  <si>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</si>
  <si>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</si>
  <si>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</si>
  <si>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</si>
  <si>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</si>
  <si>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</si>
  <si>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</si>
  <si>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</si>
  <si>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</si>
  <si>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</si>
  <si>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</si>
  <si>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</si>
  <si>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</si>
  <si>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</si>
  <si>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</si>
  <si>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</si>
  <si>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</si>
  <si>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</si>
  <si>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</si>
  <si>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</si>
  <si>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</si>
  <si>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</si>
  <si>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</si>
  <si>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</si>
  <si>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</si>
  <si>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</si>
  <si>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</si>
  <si>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</si>
  <si>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</si>
  <si>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</si>
  <si>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</si>
  <si>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</si>
  <si>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</si>
  <si>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</si>
  <si>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</si>
  <si>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</si>
  <si>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</si>
  <si>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</si>
  <si>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</si>
  <si>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</si>
  <si>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</si>
  <si>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</si>
  <si>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</si>
  <si>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</si>
  <si>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</si>
  <si>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</si>
  <si>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</si>
  <si>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</si>
  <si>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</si>
  <si>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</si>
  <si>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</si>
  <si>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</si>
  <si>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</si>
  <si>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</si>
  <si>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</si>
  <si>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</si>
  <si>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</si>
  <si>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</si>
  <si>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</si>
  <si>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</si>
  <si>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</si>
  <si>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</si>
  <si>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</si>
  <si>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</si>
  <si>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</si>
  <si>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</si>
  <si>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</si>
  <si>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</si>
  <si>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</si>
  <si>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</si>
  <si>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</si>
  <si>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</si>
  <si>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</si>
  <si>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</si>
  <si>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</si>
  <si>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</si>
  <si>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</si>
  <si>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</si>
  <si>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</si>
  <si>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</si>
  <si>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</si>
  <si>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</si>
  <si>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の事業は年間会計規模が小さいため小さな修繕を行った場合でも変動が大きくなる。30年度に関しては、大きな修繕等を行わなかったため④の企業債残高対事業規模比率が大きくなったが、⑥の汚水処理原価は安くなった。</t>
    <rPh sb="3" eb="5">
      <t>ジギョウ</t>
    </rPh>
    <rPh sb="6" eb="8">
      <t>ネンカン</t>
    </rPh>
    <rPh sb="8" eb="10">
      <t>カイケイ</t>
    </rPh>
    <rPh sb="10" eb="12">
      <t>キボ</t>
    </rPh>
    <rPh sb="13" eb="14">
      <t>チイ</t>
    </rPh>
    <rPh sb="18" eb="19">
      <t>チイ</t>
    </rPh>
    <rPh sb="21" eb="23">
      <t>シュウゼン</t>
    </rPh>
    <rPh sb="24" eb="25">
      <t>オコナ</t>
    </rPh>
    <rPh sb="27" eb="29">
      <t>バアイ</t>
    </rPh>
    <rPh sb="31" eb="33">
      <t>ヘンドウ</t>
    </rPh>
    <rPh sb="34" eb="35">
      <t>オオ</t>
    </rPh>
    <rPh sb="42" eb="44">
      <t>ネンド</t>
    </rPh>
    <rPh sb="45" eb="46">
      <t>カン</t>
    </rPh>
    <rPh sb="50" eb="51">
      <t>オオ</t>
    </rPh>
    <rPh sb="53" eb="55">
      <t>シュウゼン</t>
    </rPh>
    <rPh sb="55" eb="56">
      <t>トウ</t>
    </rPh>
    <rPh sb="57" eb="58">
      <t>オコナ</t>
    </rPh>
    <rPh sb="67" eb="69">
      <t>キギョウ</t>
    </rPh>
    <rPh sb="69" eb="70">
      <t>サイ</t>
    </rPh>
    <rPh sb="70" eb="72">
      <t>ザンダカ</t>
    </rPh>
    <rPh sb="72" eb="73">
      <t>タイ</t>
    </rPh>
    <rPh sb="73" eb="75">
      <t>ジギョウ</t>
    </rPh>
    <rPh sb="75" eb="77">
      <t>キボ</t>
    </rPh>
    <rPh sb="77" eb="79">
      <t>ヒリツ</t>
    </rPh>
    <rPh sb="80" eb="81">
      <t>オオ</t>
    </rPh>
    <rPh sb="90" eb="92">
      <t>オスイ</t>
    </rPh>
    <rPh sb="92" eb="94">
      <t>ショリ</t>
    </rPh>
    <rPh sb="94" eb="96">
      <t>ゲンカ</t>
    </rPh>
    <rPh sb="97" eb="98">
      <t>ヤス</t>
    </rPh>
    <phoneticPr fontId="4"/>
  </si>
  <si>
    <t>　供用開始20年程度経過するため、処理施設の計装盤等の改修等の大規模な修繕を行うような時期に来ているため計画的に経営に努めていきたい。
　また、加入者が100％であるため今後使用料の増加は見込めないため、料金改定も視野に入れ経営に努めていきたい。</t>
    <rPh sb="1" eb="3">
      <t>キョウヨウ</t>
    </rPh>
    <rPh sb="3" eb="5">
      <t>カイシ</t>
    </rPh>
    <rPh sb="7" eb="8">
      <t>ネン</t>
    </rPh>
    <rPh sb="8" eb="10">
      <t>テイド</t>
    </rPh>
    <rPh sb="10" eb="12">
      <t>ケイカ</t>
    </rPh>
    <rPh sb="17" eb="19">
      <t>ショリ</t>
    </rPh>
    <rPh sb="19" eb="21">
      <t>シセツ</t>
    </rPh>
    <rPh sb="22" eb="24">
      <t>ケイソウ</t>
    </rPh>
    <rPh sb="24" eb="25">
      <t>バン</t>
    </rPh>
    <rPh sb="25" eb="26">
      <t>トウ</t>
    </rPh>
    <rPh sb="27" eb="29">
      <t>カイシュウ</t>
    </rPh>
    <rPh sb="29" eb="30">
      <t>トウ</t>
    </rPh>
    <rPh sb="31" eb="34">
      <t>ダイキボ</t>
    </rPh>
    <rPh sb="35" eb="37">
      <t>シュウゼン</t>
    </rPh>
    <rPh sb="38" eb="39">
      <t>オコナ</t>
    </rPh>
    <rPh sb="43" eb="45">
      <t>ジキ</t>
    </rPh>
    <rPh sb="46" eb="47">
      <t>キ</t>
    </rPh>
    <rPh sb="52" eb="55">
      <t>ケイカクテキ</t>
    </rPh>
    <rPh sb="56" eb="58">
      <t>ケイエイ</t>
    </rPh>
    <rPh sb="59" eb="60">
      <t>ツト</t>
    </rPh>
    <rPh sb="72" eb="75">
      <t>カニュウシャ</t>
    </rPh>
    <rPh sb="85" eb="87">
      <t>コンゴ</t>
    </rPh>
    <rPh sb="87" eb="90">
      <t>シヨウリョウ</t>
    </rPh>
    <rPh sb="91" eb="93">
      <t>ゾウカ</t>
    </rPh>
    <rPh sb="94" eb="96">
      <t>ミコ</t>
    </rPh>
    <rPh sb="102" eb="104">
      <t>リョウキン</t>
    </rPh>
    <rPh sb="104" eb="106">
      <t>カイテイ</t>
    </rPh>
    <rPh sb="107" eb="109">
      <t>シヤ</t>
    </rPh>
    <rPh sb="110" eb="111">
      <t>イ</t>
    </rPh>
    <rPh sb="112" eb="114">
      <t>ケイエイ</t>
    </rPh>
    <rPh sb="115" eb="116">
      <t>ツト</t>
    </rPh>
    <phoneticPr fontId="4"/>
  </si>
  <si>
    <t>　処理場の規模が小規模であり、設備機器点数も少数であるため修繕費が単年に集中しないように計画を立てて修繕を行っている。
　</t>
    <rPh sb="1" eb="4">
      <t>ショリジョウ</t>
    </rPh>
    <rPh sb="5" eb="7">
      <t>キボ</t>
    </rPh>
    <rPh sb="8" eb="11">
      <t>ショウキボ</t>
    </rPh>
    <rPh sb="15" eb="17">
      <t>セツビ</t>
    </rPh>
    <rPh sb="17" eb="19">
      <t>キキ</t>
    </rPh>
    <rPh sb="19" eb="21">
      <t>テンスウ</t>
    </rPh>
    <rPh sb="22" eb="24">
      <t>ショウスウ</t>
    </rPh>
    <rPh sb="29" eb="32">
      <t>シュウゼンヒ</t>
    </rPh>
    <rPh sb="33" eb="34">
      <t>タン</t>
    </rPh>
    <rPh sb="34" eb="35">
      <t>ネン</t>
    </rPh>
    <rPh sb="36" eb="38">
      <t>シュウチュウ</t>
    </rPh>
    <rPh sb="44" eb="46">
      <t>ケイカク</t>
    </rPh>
    <rPh sb="47" eb="48">
      <t>タ</t>
    </rPh>
    <rPh sb="50" eb="52">
      <t>シュウゼン</t>
    </rPh>
    <rPh sb="53" eb="5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</si>
</sst>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E-4401-A769-2B9ECA7CCB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1E-4401-A769-2B9ECA7CCB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formatCode="#,##0.00;&quot;△&quot;#,##0.00;&quot;-&quot;">
                  <c:v>43.33</c:v>
                </c:pt>
              </c:numCache>
            </c:numRef>
          </c:val>
          <c:extLst>
            <c:ext xmlns:c16="http://schemas.microsoft.com/office/drawing/2014/chart" uri="{C3380CC4-5D6E-409C-BE32-E72D297353CC}">
              <c16:uniqueId val="{00000000-D83C-46EA-8DFA-21534DE4F7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31.72</c:v>
                </c:pt>
                <c:pt idx="1">
                  <c:v>27.46</c:v>
                </c:pt>
                <c:pt idx="2">
                  <c:v>27.55</c:v>
                </c:pt>
                <c:pt idx="3">
                  <c:v>27.26</c:v>
                </c:pt>
                <c:pt idx="4">
                  <c:v>27.09</c:v>
                </c:pt>
              </c:numCache>
            </c:numRef>
          </c:val>
          <c:smooth val="0"/>
          <c:extLst>
            <c:ext xmlns:c16="http://schemas.microsoft.com/office/drawing/2014/chart" uri="{C3380CC4-5D6E-409C-BE32-E72D297353CC}">
              <c16:uniqueId val="{00000001-D83C-46EA-8DFA-21534DE4F7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E84-4631-BED9-68D1202D15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94.81</c:v>
                </c:pt>
                <c:pt idx="2">
                  <c:v>94.87</c:v>
                </c:pt>
                <c:pt idx="3">
                  <c:v>94.93</c:v>
                </c:pt>
                <c:pt idx="4">
                  <c:v>95.1</c:v>
                </c:pt>
              </c:numCache>
            </c:numRef>
          </c:val>
          <c:smooth val="0"/>
          <c:extLst>
            <c:ext xmlns:c16="http://schemas.microsoft.com/office/drawing/2014/chart" uri="{C3380CC4-5D6E-409C-BE32-E72D297353CC}">
              <c16:uniqueId val="{00000001-4E84-4631-BED9-68D1202D15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71.209999999999994</c:v>
                </c:pt>
                <c:pt idx="1">
                  <c:v>80.78</c:v>
                </c:pt>
                <c:pt idx="2">
                  <c:v>97.01</c:v>
                </c:pt>
                <c:pt idx="3">
                  <c:v>97.4</c:v>
                </c:pt>
                <c:pt idx="4">
                  <c:v>95.09</c:v>
                </c:pt>
              </c:numCache>
            </c:numRef>
          </c:val>
          <c:extLst>
            <c:ext xmlns:c16="http://schemas.microsoft.com/office/drawing/2014/chart" uri="{C3380CC4-5D6E-409C-BE32-E72D297353CC}">
              <c16:uniqueId val="{00000000-4A7E-4D6F-ABBC-BA5A6C2A4F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E-4D6F-ABBC-BA5A6C2A4F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C-4BF5-B24F-6272A7207D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C-4BF5-B24F-6272A7207D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7-41C8-989A-7764D2BFF1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7-41C8-989A-7764D2BFF1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0-4953-935C-4183EE3FE0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0-4953-935C-4183EE3FE0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F4-4522-8392-909CE70A91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4-4522-8392-909CE70A91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456.93</c:v>
                </c:pt>
                <c:pt idx="1">
                  <c:v>1060.6500000000001</c:v>
                </c:pt>
                <c:pt idx="2">
                  <c:v>358.24</c:v>
                </c:pt>
                <c:pt idx="3">
                  <c:v>1248.1600000000001</c:v>
                </c:pt>
                <c:pt idx="4">
                  <c:v>1177.17</c:v>
                </c:pt>
              </c:numCache>
            </c:numRef>
          </c:val>
          <c:extLst>
            <c:ext xmlns:c16="http://schemas.microsoft.com/office/drawing/2014/chart" uri="{C3380CC4-5D6E-409C-BE32-E72D297353CC}">
              <c16:uniqueId val="{00000000-2CDD-441B-BF52-D84F6F5B65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1045.48</c:v>
                </c:pt>
                <c:pt idx="1">
                  <c:v>332.28</c:v>
                </c:pt>
                <c:pt idx="2">
                  <c:v>274.07</c:v>
                </c:pt>
                <c:pt idx="3">
                  <c:v>243.02</c:v>
                </c:pt>
                <c:pt idx="4">
                  <c:v>196.19</c:v>
                </c:pt>
              </c:numCache>
            </c:numRef>
          </c:val>
          <c:smooth val="0"/>
          <c:extLst>
            <c:ext xmlns:c16="http://schemas.microsoft.com/office/drawing/2014/chart" uri="{C3380CC4-5D6E-409C-BE32-E72D297353CC}">
              <c16:uniqueId val="{00000001-2CDD-441B-BF52-D84F6F5B65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45.47</c:v>
                </c:pt>
                <c:pt idx="1">
                  <c:v>68.930000000000007</c:v>
                </c:pt>
                <c:pt idx="2">
                  <c:v>41.09</c:v>
                </c:pt>
                <c:pt idx="3">
                  <c:v>91.11</c:v>
                </c:pt>
                <c:pt idx="4">
                  <c:v>82.46</c:v>
                </c:pt>
              </c:numCache>
            </c:numRef>
          </c:val>
          <c:extLst>
            <c:ext xmlns:c16="http://schemas.microsoft.com/office/drawing/2014/chart" uri="{C3380CC4-5D6E-409C-BE32-E72D297353CC}">
              <c16:uniqueId val="{00000000-40FF-42EB-A80D-C344E3F586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35.83</c:v>
                </c:pt>
                <c:pt idx="2">
                  <c:v>37.06</c:v>
                </c:pt>
                <c:pt idx="3">
                  <c:v>41.35</c:v>
                </c:pt>
                <c:pt idx="4">
                  <c:v>39.07</c:v>
                </c:pt>
              </c:numCache>
            </c:numRef>
          </c:val>
          <c:smooth val="0"/>
          <c:extLst>
            <c:ext xmlns:c16="http://schemas.microsoft.com/office/drawing/2014/chart" uri="{C3380CC4-5D6E-409C-BE32-E72D297353CC}">
              <c16:uniqueId val="{00000001-40FF-42EB-A80D-C344E3F586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418.12</c:v>
                </c:pt>
                <c:pt idx="1">
                  <c:v>276.07</c:v>
                </c:pt>
                <c:pt idx="2">
                  <c:v>455.29</c:v>
                </c:pt>
                <c:pt idx="3">
                  <c:v>197.49</c:v>
                </c:pt>
                <c:pt idx="4">
                  <c:v>191.36</c:v>
                </c:pt>
              </c:numCache>
            </c:numRef>
          </c:val>
          <c:extLst>
            <c:ext xmlns:c16="http://schemas.microsoft.com/office/drawing/2014/chart" uri="{C3380CC4-5D6E-409C-BE32-E72D297353CC}">
              <c16:uniqueId val="{00000000-D54B-4C0A-9158-D7BC52A027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441.87</c:v>
                </c:pt>
                <c:pt idx="1">
                  <c:v>528.37</c:v>
                </c:pt>
                <c:pt idx="2">
                  <c:v>514.20000000000005</c:v>
                </c:pt>
                <c:pt idx="3">
                  <c:v>456.7</c:v>
                </c:pt>
                <c:pt idx="4">
                  <c:v>485</c:v>
                </c:pt>
              </c:numCache>
            </c:numRef>
          </c:val>
          <c:smooth val="0"/>
          <c:extLst>
            <c:ext xmlns:c16="http://schemas.microsoft.com/office/drawing/2014/chart" uri="{C3380CC4-5D6E-409C-BE32-E72D297353CC}">
              <c16:uniqueId val="{00000001-D54B-4C0A-9158-D7BC52A027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柳津町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3408</v>
      </c>
      <c r="AM8" s="50"/>
      <c r="AN8" s="50"/>
      <c r="AO8" s="50"/>
      <c r="AP8" s="50"/>
      <c r="AQ8" s="50"/>
      <c r="AR8" s="50"/>
      <c r="AS8" s="50"/>
      <c r="AT8" s="45">
        <f>データ!T6</f>
        <v>175.82</v>
      </c>
      <c r="AU8" s="45"/>
      <c r="AV8" s="45"/>
      <c r="AW8" s="45"/>
      <c r="AX8" s="45"/>
      <c r="AY8" s="45"/>
      <c r="AZ8" s="45"/>
      <c r="BA8" s="45"/>
      <c r="BB8" s="45">
        <f>データ!U6</f>
        <v>19.38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49</v>
      </c>
      <c r="AM10" s="50"/>
      <c r="AN10" s="50"/>
      <c r="AO10" s="50"/>
      <c r="AP10" s="50"/>
      <c r="AQ10" s="50"/>
      <c r="AR10" s="50"/>
      <c r="AS10" s="50"/>
      <c r="AT10" s="45">
        <f>データ!W6</f>
        <v>0.05</v>
      </c>
      <c r="AU10" s="45"/>
      <c r="AV10" s="45"/>
      <c r="AW10" s="45"/>
      <c r="AX10" s="45"/>
      <c r="AY10" s="45"/>
      <c r="AZ10" s="45"/>
      <c r="BA10" s="45"/>
      <c r="BB10" s="45">
        <f>データ!X6</f>
        <v>980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44</v>
      </c>
      <c r="O86" s="26" t="str">
        <f>データ!EO6</f>
        <v>【0.00】</v>
      </c>
    </row>
  </sheetData>
  <sheetProtection algorithmName="SHA-512" hashValue="o0BX+sD5bImmHFusIgKHS5ZfTEAlEMdF9Rzj9kRaf0ynb4A+GXHjIyRsZTMMrCykV7OyKrqB1LXAjkGA7Zc0VQ==" saltValue="1CzNp04gVrcDbCRZr/6o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74233</v>
      </c>
      <c r="D6" s="33">
        <f t="shared" si="3"/>
        <v>47</v>
      </c>
      <c r="E6" s="33">
        <f t="shared" si="3"/>
        <v>17</v>
      </c>
      <c r="F6" s="33">
        <f t="shared" si="3"/>
        <v>8</v>
      </c>
      <c r="G6" s="33">
        <f t="shared" si="3"/>
        <v>0</v>
      </c>
      <c r="H6" s="33" t="str">
        <f t="shared" si="3"/>
        <v>福島県　柳津町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1.47</v>
      </c>
      <c r="Q6" s="34">
        <f t="shared" si="3"/>
        <v>100</v>
      </c>
      <c r="R6" s="34">
        <f t="shared" si="3"/>
        <v>3780</v>
      </c>
      <c r="S6" s="34">
        <f t="shared" si="3"/>
        <v>3408</v>
      </c>
      <c r="T6" s="34">
        <f t="shared" si="3"/>
        <v>175.82</v>
      </c>
      <c r="U6" s="34">
        <f t="shared" si="3"/>
        <v>19.38</v>
      </c>
      <c r="V6" s="34">
        <f t="shared" si="3"/>
        <v>49</v>
      </c>
      <c r="W6" s="34">
        <f t="shared" si="3"/>
        <v>0.05</v>
      </c>
      <c r="X6" s="34">
        <f t="shared" si="3"/>
        <v>980</v>
      </c>
      <c r="Y6" s="35">
        <f>IF(Y7="",NA(),Y7)</f>
        <v>71.209999999999994</v>
      </c>
      <c r="Z6" s="35">
        <f t="shared" ref="Z6:AH6" si="4">IF(Z7="",NA(),Z7)</f>
        <v>80.78</v>
      </c>
      <c r="AA6" s="35">
        <f t="shared" si="4"/>
        <v>97.01</v>
      </c>
      <c r="AB6" s="35">
        <f t="shared" si="4"/>
        <v>97.4</v>
      </c>
      <c r="AC6" s="35">
        <f t="shared" si="4"/>
        <v>95.09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456.93</v>
      </c>
      <c r="BG6" s="35">
        <f t="shared" ref="BG6:BO6" si="7">IF(BG7="",NA(),BG7)</f>
        <v>1060.6500000000001</v>
      </c>
      <c r="BH6" s="35">
        <f t="shared" si="7"/>
        <v>358.24</v>
      </c>
      <c r="BI6" s="35">
        <f t="shared" si="7"/>
        <v>1248.1600000000001</v>
      </c>
      <c r="BJ6" s="35">
        <f t="shared" si="7"/>
        <v>1177.17</v>
      </c>
      <c r="BK6" s="35">
        <f t="shared" si="7"/>
        <v>1045.48</v>
      </c>
      <c r="BL6" s="35">
        <f t="shared" si="7"/>
        <v>332.28</v>
      </c>
      <c r="BM6" s="35">
        <f t="shared" si="7"/>
        <v>274.07</v>
      </c>
      <c r="BN6" s="35">
        <f t="shared" si="7"/>
        <v>243.02</v>
      </c>
      <c r="BO6" s="35">
        <f t="shared" si="7"/>
        <v>196.19</v>
      </c>
      <c r="BP6" s="34" t="str">
        <f>IF(BP7="","",IF(BP7="-","【-】","【"&amp;SUBSTITUTE(TEXT(BP7,"#,##0.00"),"-","△")&amp;"】"))</f>
        <v>【196.19】</v>
      </c>
      <c r="BQ6" s="35">
        <f>IF(BQ7="",NA(),BQ7)</f>
        <v>45.47</v>
      </c>
      <c r="BR6" s="35">
        <f t="shared" ref="BR6:BZ6" si="8">IF(BR7="",NA(),BR7)</f>
        <v>68.930000000000007</v>
      </c>
      <c r="BS6" s="35">
        <f t="shared" si="8"/>
        <v>41.09</v>
      </c>
      <c r="BT6" s="35">
        <f t="shared" si="8"/>
        <v>91.11</v>
      </c>
      <c r="BU6" s="35">
        <f t="shared" si="8"/>
        <v>82.46</v>
      </c>
      <c r="BV6" s="35">
        <f t="shared" si="8"/>
        <v>39.07</v>
      </c>
      <c r="BW6" s="35">
        <f t="shared" si="8"/>
        <v>35.83</v>
      </c>
      <c r="BX6" s="35">
        <f t="shared" si="8"/>
        <v>37.06</v>
      </c>
      <c r="BY6" s="35">
        <f t="shared" si="8"/>
        <v>41.35</v>
      </c>
      <c r="BZ6" s="35">
        <f t="shared" si="8"/>
        <v>39.07</v>
      </c>
      <c r="CA6" s="34" t="str">
        <f>IF(CA7="","",IF(CA7="-","【-】","【"&amp;SUBSTITUTE(TEXT(CA7,"#,##0.00"),"-","△")&amp;"】"))</f>
        <v>【39.07】</v>
      </c>
      <c r="CB6" s="35">
        <f>IF(CB7="",NA(),CB7)</f>
        <v>418.12</v>
      </c>
      <c r="CC6" s="35">
        <f t="shared" ref="CC6:CK6" si="9">IF(CC7="",NA(),CC7)</f>
        <v>276.07</v>
      </c>
      <c r="CD6" s="35">
        <f t="shared" si="9"/>
        <v>455.29</v>
      </c>
      <c r="CE6" s="35">
        <f t="shared" si="9"/>
        <v>197.49</v>
      </c>
      <c r="CF6" s="35">
        <f t="shared" si="9"/>
        <v>191.36</v>
      </c>
      <c r="CG6" s="35">
        <f t="shared" si="9"/>
        <v>441.87</v>
      </c>
      <c r="CH6" s="35">
        <f t="shared" si="9"/>
        <v>528.37</v>
      </c>
      <c r="CI6" s="35">
        <f t="shared" si="9"/>
        <v>514.20000000000005</v>
      </c>
      <c r="CJ6" s="35">
        <f t="shared" si="9"/>
        <v>456.7</v>
      </c>
      <c r="CK6" s="35">
        <f t="shared" si="9"/>
        <v>485</v>
      </c>
      <c r="CL6" s="34" t="str">
        <f>IF(CL7="","",IF(CL7="-","【-】","【"&amp;SUBSTITUTE(TEXT(CL7,"#,##0.00"),"-","△")&amp;"】"))</f>
        <v>【485.00】</v>
      </c>
      <c r="CM6" s="34">
        <f>IF(CM7="",NA(),CM7)</f>
        <v>0</v>
      </c>
      <c r="CN6" s="34">
        <f t="shared" ref="CN6:CV6" si="10">IF(CN7="",NA(),CN7)</f>
        <v>0</v>
      </c>
      <c r="CO6" s="34">
        <f t="shared" si="10"/>
        <v>0</v>
      </c>
      <c r="CP6" s="34">
        <f t="shared" si="10"/>
        <v>0</v>
      </c>
      <c r="CQ6" s="35">
        <f t="shared" si="10"/>
        <v>43.33</v>
      </c>
      <c r="CR6" s="35">
        <f t="shared" si="10"/>
        <v>31.72</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84.31</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74233</v>
      </c>
      <c r="D7" s="37">
        <v>47</v>
      </c>
      <c r="E7" s="37">
        <v>17</v>
      </c>
      <c r="F7" s="37">
        <v>8</v>
      </c>
      <c r="G7" s="37">
        <v>0</v>
      </c>
      <c r="H7" s="37" t="s">
        <v>98</v>
      </c>
      <c r="I7" s="37" t="s">
        <v>99</v>
      </c>
      <c r="J7" s="37" t="s">
        <v>100</v>
      </c>
      <c r="K7" s="37" t="s">
        <v>101</v>
      </c>
      <c r="L7" s="37" t="s">
        <v>102</v>
      </c>
      <c r="M7" s="37" t="s">
        <v>103</v>
      </c>
      <c r="N7" s="38" t="s">
        <v>104</v>
      </c>
      <c r="O7" s="38" t="s">
        <v>105</v>
      </c>
      <c r="P7" s="38">
        <v>1.47</v>
      </c>
      <c r="Q7" s="38">
        <v>100</v>
      </c>
      <c r="R7" s="38">
        <v>3780</v>
      </c>
      <c r="S7" s="38">
        <v>3408</v>
      </c>
      <c r="T7" s="38">
        <v>175.82</v>
      </c>
      <c r="U7" s="38">
        <v>19.38</v>
      </c>
      <c r="V7" s="38">
        <v>49</v>
      </c>
      <c r="W7" s="38">
        <v>0.05</v>
      </c>
      <c r="X7" s="38">
        <v>980</v>
      </c>
      <c r="Y7" s="38">
        <v>71.209999999999994</v>
      </c>
      <c r="Z7" s="38">
        <v>80.78</v>
      </c>
      <c r="AA7" s="38">
        <v>97.01</v>
      </c>
      <c r="AB7" s="38">
        <v>97.4</v>
      </c>
      <c r="AC7" s="38">
        <v>95.09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456.93</v>
      </c>
      <c r="BG7" s="38">
        <v>1060.6500000000001</v>
      </c>
      <c r="BH7" s="38">
        <v>358.24</v>
      </c>
      <c r="BI7" s="38">
        <v>1248.1600000000001</v>
      </c>
      <c r="BJ7" s="38">
        <v>1177.17</v>
      </c>
      <c r="BK7" s="38">
        <v>1045.48</v>
      </c>
      <c r="BL7" s="38">
        <v>332.28</v>
      </c>
      <c r="BM7" s="38">
        <v>274.07</v>
      </c>
      <c r="BN7" s="38">
        <v>243.02</v>
      </c>
      <c r="BO7" s="38">
        <v>196.19</v>
      </c>
      <c r="BP7" s="38">
        <v>196.19</v>
      </c>
      <c r="BQ7" s="38">
        <v>45.47</v>
      </c>
      <c r="BR7" s="38">
        <v>68.930000000000007</v>
      </c>
      <c r="BS7" s="38">
        <v>41.09</v>
      </c>
      <c r="BT7" s="38">
        <v>91.11</v>
      </c>
      <c r="BU7" s="38">
        <v>82.46</v>
      </c>
      <c r="BV7" s="38">
        <v>39.07</v>
      </c>
      <c r="BW7" s="38">
        <v>35.83</v>
      </c>
      <c r="BX7" s="38">
        <v>37.06</v>
      </c>
      <c r="BY7" s="38">
        <v>41.35</v>
      </c>
      <c r="BZ7" s="38">
        <v>39.07</v>
      </c>
      <c r="CA7" s="38">
        <v>39.07</v>
      </c>
      <c r="CB7" s="38">
        <v>418.12</v>
      </c>
      <c r="CC7" s="38">
        <v>276.07</v>
      </c>
      <c r="CD7" s="38">
        <v>455.29</v>
      </c>
      <c r="CE7" s="38">
        <v>197.49</v>
      </c>
      <c r="CF7" s="38">
        <v>191.36</v>
      </c>
      <c r="CG7" s="38">
        <v>441.87</v>
      </c>
      <c r="CH7" s="38">
        <v>528.37</v>
      </c>
      <c r="CI7" s="38">
        <v>514.20000000000005</v>
      </c>
      <c r="CJ7" s="38">
        <v>456.7</v>
      </c>
      <c r="CK7" s="38">
        <v>485</v>
      </c>
      <c r="CL7" s="38">
        <v>485</v>
      </c>
      <c r="CM7" s="38">
        <v>0</v>
      </c>
      <c r="CN7" s="38">
        <v>0</v>
      </c>
      <c r="CO7" s="38">
        <v>0</v>
      </c>
      <c r="CP7" s="38">
        <v>0</v>
      </c>
      <c r="CQ7" s="38">
        <v>43.33</v>
      </c>
      <c r="CR7" s="38">
        <v>31.72</v>
      </c>
      <c r="CS7" s="38">
        <v>27.46</v>
      </c>
      <c r="CT7" s="38">
        <v>27.55</v>
      </c>
      <c r="CU7" s="38">
        <v>27.26</v>
      </c>
      <c r="CV7" s="38">
        <v>27.09</v>
      </c>
      <c r="CW7" s="38">
        <v>27.09</v>
      </c>
      <c r="CX7" s="38">
        <v>100</v>
      </c>
      <c r="CY7" s="38">
        <v>100</v>
      </c>
      <c r="CZ7" s="38">
        <v>100</v>
      </c>
      <c r="DA7" s="38">
        <v>100</v>
      </c>
      <c r="DB7" s="38">
        <v>100</v>
      </c>
      <c r="DC7" s="38">
        <v>84.31</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陽三</cp:lastModifiedBy>
  <cp:lastPrinted>2020-01-30T08:55:43Z</cp:lastPrinted>
  <dcterms:created xsi:type="dcterms:W3CDTF">2019-12-05T05:26:36Z</dcterms:created>
  <dcterms:modified xsi:type="dcterms:W3CDTF">2020-01-30T11:51:06Z</dcterms:modified>
  <cp:category/>
</cp:coreProperties>
</file>