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XJftKXWRNlBYEuhPpk4YC+3tOENu3TmaQDi9g0aGgqCbubXCj0ctALm0GGz6vFjTc2vdfoD7Y3pRtekqRO7Rw==" workbookSaltValue="fZrehh7OCFiiKLPCAx469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<sst xmlns="http://schemas.openxmlformats.org/spreadsheetml/2006/main" count="228" uniqueCount="113">
  <si>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</si>
  <si>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</si>
  <si>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</si>
  <si>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</si>
  <si>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</si>
  <si>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</si>
  <si>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</si>
  <si>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</si>
  <si>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</si>
  <si>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</si>
  <si>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</si>
  <si>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</si>
  <si>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</si>
  <si>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</si>
  <si>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</si>
  <si>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</si>
  <si>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</si>
  <si>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</si>
  <si>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</si>
  <si>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</si>
  <si>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</si>
  <si>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</si>
  <si>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</si>
  <si>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</si>
  <si>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</si>
  <si>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</si>
  <si>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</si>
  <si>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</si>
  <si>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</si>
  <si>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</si>
  <si>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</si>
  <si>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</si>
  <si>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</si>
  <si>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</si>
  <si>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</si>
  <si>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</si>
  <si>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</si>
  <si>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</si>
  <si>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</si>
  <si>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</si>
  <si>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</si>
  <si>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</si>
  <si>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</si>
  <si>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</si>
  <si>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</si>
  <si>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</si>
  <si>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</si>
  <si>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</si>
  <si>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</si>
  <si>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</si>
  <si>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</si>
  <si>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</si>
  <si>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</si>
  <si>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</si>
  <si>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</si>
  <si>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</si>
  <si>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</si>
  <si>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</si>
  <si>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</si>
  <si>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</si>
  <si>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</si>
  <si>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</si>
  <si>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</si>
  <si>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</si>
  <si>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</si>
  <si>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</si>
  <si>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</si>
  <si>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</si>
  <si>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</si>
  <si>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</si>
  <si>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</si>
  <si>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</si>
  <si>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</si>
  <si>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</si>
  <si>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</si>
  <si>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</si>
  <si>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</si>
  <si>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</si>
  <si>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</si>
  <si>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</si>
  <si>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</si>
  <si>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</si>
  <si>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</si>
  <si>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</si>
  <si>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</si>
  <si>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</si>
  <si>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</si>
  <si>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</si>
  <si>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</si>
  <si>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</si>
  <si>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</si>
  <si>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</si>
  <si>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</si>
  <si>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</si>
  <si>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</si>
  <si>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</si>
  <si>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</si>
  <si>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</si>
  <si>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</si>
  <si>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</si>
  <si>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</si>
  <si>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</si>
  <si>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</si>
  <si>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</si>
  <si>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</si>
  <si>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</si>
  <si>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</si>
  <si>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</si>
  <si>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</si>
  <si>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</si>
  <si>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ています。
　また、水循環基本法の素案制定など農業集落排水事業が担う役割が益々多様化していく中で、より一層の効果的で健全なる運営が求められます。
　今後は、水洗化の向上、維持管理コストの削減及び料金の見直し、更には施設の統合などに重点を置き経営基盤の強化を進めていかなければなりません。</t>
    <rPh sb="1" eb="3">
      <t>ノウギョウ</t>
    </rPh>
    <rPh sb="3" eb="5">
      <t>シュウラク</t>
    </rPh>
    <rPh sb="5" eb="7">
      <t>ハイスイ</t>
    </rPh>
    <rPh sb="9" eb="11">
      <t>ノウチ</t>
    </rPh>
    <rPh sb="12" eb="15">
      <t>コウキョウヨウ</t>
    </rPh>
    <rPh sb="15" eb="17">
      <t>スイイキ</t>
    </rPh>
    <rPh sb="18" eb="20">
      <t>スイシツ</t>
    </rPh>
    <rPh sb="20" eb="22">
      <t>ホゼン</t>
    </rPh>
    <rPh sb="23" eb="24">
      <t>ハカ</t>
    </rPh>
    <rPh sb="26" eb="28">
      <t>ノウギョウ</t>
    </rPh>
    <rPh sb="28" eb="30">
      <t>シュウラク</t>
    </rPh>
    <rPh sb="31" eb="33">
      <t>セイカツ</t>
    </rPh>
    <rPh sb="33" eb="35">
      <t>カンキョウ</t>
    </rPh>
    <rPh sb="36" eb="38">
      <t>カイゼン</t>
    </rPh>
    <rPh sb="40" eb="42">
      <t>アンゼン</t>
    </rPh>
    <rPh sb="43" eb="45">
      <t>アンシン</t>
    </rPh>
    <rPh sb="46" eb="48">
      <t>セイカツ</t>
    </rPh>
    <rPh sb="49" eb="51">
      <t>カクホ</t>
    </rPh>
    <rPh sb="56" eb="58">
      <t>ヒツヨウ</t>
    </rPh>
    <rPh sb="58" eb="61">
      <t>フカケツ</t>
    </rPh>
    <rPh sb="62" eb="64">
      <t>キバン</t>
    </rPh>
    <rPh sb="64" eb="66">
      <t>シセツ</t>
    </rPh>
    <rPh sb="74" eb="75">
      <t>ミズ</t>
    </rPh>
    <rPh sb="75" eb="77">
      <t>カンキョウ</t>
    </rPh>
    <rPh sb="78" eb="80">
      <t>ホゼン</t>
    </rPh>
    <rPh sb="81" eb="82">
      <t>ミズ</t>
    </rPh>
    <rPh sb="82" eb="84">
      <t>ジュンカン</t>
    </rPh>
    <rPh sb="85" eb="87">
      <t>シゲン</t>
    </rPh>
    <rPh sb="88" eb="91">
      <t>サイリヨウ</t>
    </rPh>
    <rPh sb="92" eb="93">
      <t>フ</t>
    </rPh>
    <rPh sb="96" eb="98">
      <t>ジュンカン</t>
    </rPh>
    <rPh sb="98" eb="99">
      <t>カタ</t>
    </rPh>
    <rPh sb="99" eb="101">
      <t>シャカイ</t>
    </rPh>
    <rPh sb="102" eb="104">
      <t>コウケン</t>
    </rPh>
    <rPh sb="108" eb="110">
      <t>ヤクワリ</t>
    </rPh>
    <rPh sb="111" eb="112">
      <t>ニナ</t>
    </rPh>
    <rPh sb="122" eb="123">
      <t>ミズ</t>
    </rPh>
    <rPh sb="123" eb="125">
      <t>ジュンカン</t>
    </rPh>
    <rPh sb="125" eb="127">
      <t>キホン</t>
    </rPh>
    <rPh sb="127" eb="128">
      <t>ホウ</t>
    </rPh>
    <rPh sb="129" eb="131">
      <t>ソアン</t>
    </rPh>
    <rPh sb="131" eb="133">
      <t>セイテイ</t>
    </rPh>
    <rPh sb="135" eb="137">
      <t>ノウギョウ</t>
    </rPh>
    <rPh sb="137" eb="139">
      <t>シュウラク</t>
    </rPh>
    <rPh sb="139" eb="141">
      <t>ハイスイ</t>
    </rPh>
    <rPh sb="141" eb="143">
      <t>ジギョウ</t>
    </rPh>
    <rPh sb="144" eb="145">
      <t>ニナ</t>
    </rPh>
    <rPh sb="146" eb="148">
      <t>ヤクワリ</t>
    </rPh>
    <rPh sb="149" eb="151">
      <t>マスマス</t>
    </rPh>
    <rPh sb="151" eb="154">
      <t>タヨウカ</t>
    </rPh>
    <rPh sb="158" eb="159">
      <t>ナカ</t>
    </rPh>
    <rPh sb="163" eb="165">
      <t>イッソウ</t>
    </rPh>
    <rPh sb="166" eb="169">
      <t>コウカテキ</t>
    </rPh>
    <rPh sb="170" eb="172">
      <t>ケンゼン</t>
    </rPh>
    <rPh sb="174" eb="176">
      <t>ウンエイ</t>
    </rPh>
    <rPh sb="177" eb="178">
      <t>モト</t>
    </rPh>
    <rPh sb="186" eb="188">
      <t>コンゴ</t>
    </rPh>
    <rPh sb="190" eb="193">
      <t>スイセンカ</t>
    </rPh>
    <rPh sb="194" eb="196">
      <t>コウジョウ</t>
    </rPh>
    <rPh sb="197" eb="199">
      <t>イジ</t>
    </rPh>
    <rPh sb="199" eb="201">
      <t>カンリ</t>
    </rPh>
    <rPh sb="205" eb="207">
      <t>サクゲン</t>
    </rPh>
    <rPh sb="207" eb="208">
      <t>オヨ</t>
    </rPh>
    <rPh sb="209" eb="211">
      <t>リョウキン</t>
    </rPh>
    <rPh sb="212" eb="214">
      <t>ミナオ</t>
    </rPh>
    <rPh sb="216" eb="217">
      <t>サラ</t>
    </rPh>
    <rPh sb="219" eb="221">
      <t>シセツ</t>
    </rPh>
    <rPh sb="222" eb="224">
      <t>トウゴウ</t>
    </rPh>
    <rPh sb="227" eb="229">
      <t>ジュウテン</t>
    </rPh>
    <rPh sb="230" eb="231">
      <t>オ</t>
    </rPh>
    <rPh sb="232" eb="234">
      <t>ケイエイ</t>
    </rPh>
    <rPh sb="234" eb="236">
      <t>キバン</t>
    </rPh>
    <rPh sb="237" eb="239">
      <t>キョウカ</t>
    </rPh>
    <rPh sb="240" eb="241">
      <t>スス</t>
    </rPh>
    <phoneticPr fontId="4"/>
  </si>
  <si>
    <t>　農業集落排水施設２施設のうち、１施設は供用開始後２０年以上を経過した施設である。管路については目立った老朽化は見受けられないものの、施設については、機械・電気設備の経年劣化による不具合が生じている状況である。老朽化への対応は極めて重要であることから、施設の現状把握を先行して行い、機能診断調査を実施していく必要がある。
　また、通常の維持管理をより適切に実施することにより、維持管理費をより適切に実施することにより、維持管理費の削減を図り、将来的な補修・改善を実施していく必要がある。
　併せて、農業集落排水施設２施設の共同化・広域化についての検討を行い、有効と判断された場合、老朽化の進んでいる施設の廃止し、統合することにより維持管理経費の削減につながることから、共同化・広域化についての検討を進める必要がある。</t>
    <rPh sb="1" eb="3">
      <t>ノウギョウ</t>
    </rPh>
    <rPh sb="3" eb="5">
      <t>シュウラク</t>
    </rPh>
    <rPh sb="5" eb="7">
      <t>ハイスイ</t>
    </rPh>
    <rPh sb="7" eb="9">
      <t>シセツ</t>
    </rPh>
    <rPh sb="10" eb="12">
      <t>シセツ</t>
    </rPh>
    <rPh sb="17" eb="19">
      <t>シセツ</t>
    </rPh>
    <rPh sb="20" eb="22">
      <t>キョウヨウ</t>
    </rPh>
    <rPh sb="22" eb="24">
      <t>カイシ</t>
    </rPh>
    <rPh sb="24" eb="25">
      <t>ゴ</t>
    </rPh>
    <rPh sb="27" eb="28">
      <t>ネン</t>
    </rPh>
    <rPh sb="28" eb="30">
      <t>イジョウ</t>
    </rPh>
    <rPh sb="31" eb="33">
      <t>ケイカ</t>
    </rPh>
    <rPh sb="35" eb="37">
      <t>シセツ</t>
    </rPh>
    <rPh sb="41" eb="43">
      <t>カンロ</t>
    </rPh>
    <rPh sb="48" eb="50">
      <t>メダ</t>
    </rPh>
    <rPh sb="52" eb="55">
      <t>ロウキュウカ</t>
    </rPh>
    <rPh sb="56" eb="58">
      <t>ミウ</t>
    </rPh>
    <rPh sb="67" eb="69">
      <t>シセツ</t>
    </rPh>
    <rPh sb="75" eb="77">
      <t>キカイ</t>
    </rPh>
    <rPh sb="78" eb="80">
      <t>デンキ</t>
    </rPh>
    <rPh sb="80" eb="82">
      <t>セツビ</t>
    </rPh>
    <rPh sb="83" eb="85">
      <t>ケイネン</t>
    </rPh>
    <rPh sb="85" eb="87">
      <t>レッカ</t>
    </rPh>
    <rPh sb="90" eb="93">
      <t>フグアイ</t>
    </rPh>
    <rPh sb="94" eb="95">
      <t>ショウ</t>
    </rPh>
    <rPh sb="99" eb="101">
      <t>ジョウキョウ</t>
    </rPh>
    <rPh sb="105" eb="108">
      <t>ロウキュウカ</t>
    </rPh>
    <rPh sb="110" eb="112">
      <t>タイオウ</t>
    </rPh>
    <rPh sb="113" eb="114">
      <t>キワ</t>
    </rPh>
    <rPh sb="116" eb="118">
      <t>ジュウヨウ</t>
    </rPh>
    <rPh sb="126" eb="128">
      <t>シセツ</t>
    </rPh>
    <rPh sb="129" eb="131">
      <t>ゲンジョウ</t>
    </rPh>
    <rPh sb="131" eb="133">
      <t>ハアク</t>
    </rPh>
    <rPh sb="134" eb="136">
      <t>センコウ</t>
    </rPh>
    <rPh sb="138" eb="139">
      <t>オコナ</t>
    </rPh>
    <rPh sb="141" eb="143">
      <t>キノウ</t>
    </rPh>
    <rPh sb="143" eb="145">
      <t>シンダン</t>
    </rPh>
    <rPh sb="145" eb="147">
      <t>チョウサ</t>
    </rPh>
    <rPh sb="148" eb="150">
      <t>ジッシ</t>
    </rPh>
    <rPh sb="154" eb="156">
      <t>ヒツヨウ</t>
    </rPh>
    <rPh sb="165" eb="167">
      <t>ツウジョウ</t>
    </rPh>
    <rPh sb="168" eb="170">
      <t>イジ</t>
    </rPh>
    <rPh sb="170" eb="172">
      <t>カンリ</t>
    </rPh>
    <rPh sb="175" eb="177">
      <t>テキセツ</t>
    </rPh>
    <rPh sb="178" eb="180">
      <t>ジッシ</t>
    </rPh>
    <rPh sb="188" eb="190">
      <t>イジ</t>
    </rPh>
    <rPh sb="190" eb="193">
      <t>カンリヒ</t>
    </rPh>
    <rPh sb="196" eb="198">
      <t>テキセツ</t>
    </rPh>
    <rPh sb="199" eb="201">
      <t>ジッシ</t>
    </rPh>
    <rPh sb="209" eb="211">
      <t>イジ</t>
    </rPh>
    <rPh sb="211" eb="214">
      <t>カンリヒ</t>
    </rPh>
    <rPh sb="215" eb="217">
      <t>サクゲン</t>
    </rPh>
    <rPh sb="218" eb="219">
      <t>ハカ</t>
    </rPh>
    <rPh sb="221" eb="224">
      <t>ショウライテキ</t>
    </rPh>
    <rPh sb="225" eb="227">
      <t>ホシュウ</t>
    </rPh>
    <rPh sb="228" eb="230">
      <t>カイゼン</t>
    </rPh>
    <rPh sb="231" eb="233">
      <t>ジッシ</t>
    </rPh>
    <rPh sb="237" eb="239">
      <t>ヒツヨウ</t>
    </rPh>
    <rPh sb="245" eb="246">
      <t>アワ</t>
    </rPh>
    <rPh sb="249" eb="251">
      <t>ノウギョウ</t>
    </rPh>
    <rPh sb="251" eb="253">
      <t>シュウラク</t>
    </rPh>
    <rPh sb="253" eb="255">
      <t>ハイスイ</t>
    </rPh>
    <rPh sb="255" eb="257">
      <t>シセツ</t>
    </rPh>
    <rPh sb="258" eb="260">
      <t>シセツ</t>
    </rPh>
    <rPh sb="261" eb="264">
      <t>キョウドウカ</t>
    </rPh>
    <rPh sb="265" eb="267">
      <t>コウイキ</t>
    </rPh>
    <rPh sb="267" eb="268">
      <t>カ</t>
    </rPh>
    <rPh sb="273" eb="275">
      <t>ケントウ</t>
    </rPh>
    <rPh sb="276" eb="277">
      <t>オコナ</t>
    </rPh>
    <rPh sb="279" eb="281">
      <t>ユウコウ</t>
    </rPh>
    <rPh sb="282" eb="284">
      <t>ハンダン</t>
    </rPh>
    <rPh sb="287" eb="289">
      <t>バアイ</t>
    </rPh>
    <rPh sb="290" eb="292">
      <t>ロウキュウ</t>
    </rPh>
    <rPh sb="292" eb="293">
      <t>カ</t>
    </rPh>
    <rPh sb="294" eb="295">
      <t>スス</t>
    </rPh>
    <rPh sb="299" eb="301">
      <t>シセツ</t>
    </rPh>
    <rPh sb="302" eb="304">
      <t>ハイシ</t>
    </rPh>
    <rPh sb="306" eb="308">
      <t>トウゴウ</t>
    </rPh>
    <rPh sb="315" eb="317">
      <t>イジ</t>
    </rPh>
    <rPh sb="317" eb="319">
      <t>カンリ</t>
    </rPh>
    <rPh sb="319" eb="321">
      <t>ケイヒ</t>
    </rPh>
    <rPh sb="322" eb="324">
      <t>サクゲン</t>
    </rPh>
    <rPh sb="334" eb="337">
      <t>キョウドウカ</t>
    </rPh>
    <rPh sb="338" eb="340">
      <t>コウイキ</t>
    </rPh>
    <rPh sb="340" eb="341">
      <t>カ</t>
    </rPh>
    <rPh sb="346" eb="348">
      <t>ケントウ</t>
    </rPh>
    <rPh sb="349" eb="350">
      <t>スス</t>
    </rPh>
    <rPh sb="352" eb="354">
      <t>ヒツヨウ</t>
    </rPh>
    <phoneticPr fontId="4"/>
  </si>
  <si>
    <t>　農業集落排水は磐梯町の特別会計により運営されています。運営については、利用者からの使用料収入によって行い、一般会計からの安易な繰り入れは慎まなければなりません。一般会計からの多額の繰入金による経営は、独立採算性の原則に反しており、見直す必要があります。
　今後はコスト削減・維持管理にあたって包括民間委託、組織の簡素合理化の必要がある。</t>
    <rPh sb="1" eb="3">
      <t>ノウギョウ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オコナ</t>
    </rPh>
    <rPh sb="54" eb="56">
      <t>イッパン</t>
    </rPh>
    <rPh sb="56" eb="58">
      <t>カイケイ</t>
    </rPh>
    <rPh sb="61" eb="63">
      <t>アンイ</t>
    </rPh>
    <rPh sb="64" eb="65">
      <t>ク</t>
    </rPh>
    <rPh sb="66" eb="67">
      <t>イ</t>
    </rPh>
    <rPh sb="69" eb="70">
      <t>ツツシ</t>
    </rPh>
    <rPh sb="81" eb="83">
      <t>イッパン</t>
    </rPh>
    <rPh sb="83" eb="85">
      <t>カイケイ</t>
    </rPh>
    <rPh sb="88" eb="90">
      <t>タガク</t>
    </rPh>
    <rPh sb="91" eb="93">
      <t>クリイレ</t>
    </rPh>
    <rPh sb="93" eb="94">
      <t>キン</t>
    </rPh>
    <rPh sb="97" eb="99">
      <t>ケイエイ</t>
    </rPh>
    <rPh sb="101" eb="103">
      <t>ドクリツ</t>
    </rPh>
    <rPh sb="103" eb="106">
      <t>サイサンセイ</t>
    </rPh>
    <rPh sb="107" eb="109">
      <t>ゲンソク</t>
    </rPh>
    <rPh sb="110" eb="111">
      <t>ハン</t>
    </rPh>
    <rPh sb="116" eb="118">
      <t>ミナオ</t>
    </rPh>
    <rPh sb="119" eb="121">
      <t>ヒツヨウ</t>
    </rPh>
    <rPh sb="129" eb="131">
      <t>コンゴ</t>
    </rPh>
    <rPh sb="135" eb="137">
      <t>サクゲン</t>
    </rPh>
    <rPh sb="138" eb="140">
      <t>イジ</t>
    </rPh>
    <rPh sb="140" eb="142">
      <t>カンリ</t>
    </rPh>
    <rPh sb="147" eb="149">
      <t>ホウカツ</t>
    </rPh>
    <rPh sb="149" eb="151">
      <t>ミンカン</t>
    </rPh>
    <rPh sb="151" eb="153">
      <t>イタク</t>
    </rPh>
    <rPh sb="154" eb="156">
      <t>ソシキ</t>
    </rPh>
    <rPh sb="157" eb="159">
      <t>カンソ</t>
    </rPh>
    <rPh sb="159" eb="162">
      <t>ゴウリカ</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</si>
</sst>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1E-4426-8486-97FEBF432F59}"/>
            </c:ext>
          </c:extLst>
        </c:ser>
        <c:dLbls>
          <c:showLegendKey val="0"/>
          <c:showVal val="0"/>
          <c:showCatName val="0"/>
          <c:showSerName val="0"/>
          <c:showPercent val="0"/>
          <c:showBubbleSize val="0"/>
        </c:dLbls>
        <c:gapWidth val="150"/>
        <c:axId val="90827392"/>
        <c:axId val="908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C1E-4426-8486-97FEBF432F59}"/>
            </c:ext>
          </c:extLst>
        </c:ser>
        <c:dLbls>
          <c:showLegendKey val="0"/>
          <c:showVal val="0"/>
          <c:showCatName val="0"/>
          <c:showSerName val="0"/>
          <c:showPercent val="0"/>
          <c:showBubbleSize val="0"/>
        </c:dLbls>
        <c:marker val="1"/>
        <c:smooth val="0"/>
        <c:axId val="90827392"/>
        <c:axId val="90826624"/>
      </c:lineChart>
      <c:dateAx>
        <c:axId val="90827392"/>
        <c:scaling>
          <c:orientation val="minMax"/>
        </c:scaling>
        <c:delete val="1"/>
        <c:axPos val="b"/>
        <c:numFmt formatCode="ge" sourceLinked="1"/>
        <c:majorTickMark val="none"/>
        <c:minorTickMark val="none"/>
        <c:tickLblPos val="none"/>
        <c:crossAx val="90826624"/>
        <c:crosses val="autoZero"/>
        <c:auto val="1"/>
        <c:lblOffset val="100"/>
        <c:baseTimeUnit val="years"/>
      </c:dateAx>
      <c:valAx>
        <c:axId val="90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739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formatCode="#,##0.00;&quot;△&quot;#,##0.00;&quot;-&quot;">
                  <c:v>104.96</c:v>
                </c:pt>
              </c:numCache>
            </c:numRef>
          </c:val>
          <c:extLst xmlns:c16r2="http://schemas.microsoft.com/office/drawing/2015/06/chart">
            <c:ext xmlns:c16="http://schemas.microsoft.com/office/drawing/2014/chart" uri="{C3380CC4-5D6E-409C-BE32-E72D297353CC}">
              <c16:uniqueId val="{00000000-2625-40F1-A16A-6DB90965739C}"/>
            </c:ext>
          </c:extLst>
        </c:ser>
        <c:dLbls>
          <c:showLegendKey val="0"/>
          <c:showVal val="0"/>
          <c:showCatName val="0"/>
          <c:showSerName val="0"/>
          <c:showPercent val="0"/>
          <c:showBubbleSize val="0"/>
        </c:dLbls>
        <c:gapWidth val="150"/>
        <c:axId val="109659648"/>
        <c:axId val="1096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625-40F1-A16A-6DB90965739C}"/>
            </c:ext>
          </c:extLst>
        </c:ser>
        <c:dLbls>
          <c:showLegendKey val="0"/>
          <c:showVal val="0"/>
          <c:showCatName val="0"/>
          <c:showSerName val="0"/>
          <c:showPercent val="0"/>
          <c:showBubbleSize val="0"/>
        </c:dLbls>
        <c:marker val="1"/>
        <c:smooth val="0"/>
        <c:axId val="109659648"/>
        <c:axId val="109661568"/>
      </c:lineChart>
      <c:dateAx>
        <c:axId val="109659648"/>
        <c:scaling>
          <c:orientation val="minMax"/>
        </c:scaling>
        <c:delete val="1"/>
        <c:axPos val="b"/>
        <c:numFmt formatCode="ge" sourceLinked="1"/>
        <c:majorTickMark val="none"/>
        <c:minorTickMark val="none"/>
        <c:tickLblPos val="none"/>
        <c:crossAx val="109661568"/>
        <c:crosses val="autoZero"/>
        <c:auto val="1"/>
        <c:lblOffset val="100"/>
        <c:baseTimeUnit val="years"/>
      </c:dateAx>
      <c:valAx>
        <c:axId val="1096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9648"/>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71.7</c:v>
                </c:pt>
                <c:pt idx="1">
                  <c:v>71.7</c:v>
                </c:pt>
                <c:pt idx="2">
                  <c:v>72.56</c:v>
                </c:pt>
                <c:pt idx="3">
                  <c:v>73.89</c:v>
                </c:pt>
                <c:pt idx="4">
                  <c:v>74.040000000000006</c:v>
                </c:pt>
              </c:numCache>
            </c:numRef>
          </c:val>
          <c:extLst xmlns:c16r2="http://schemas.microsoft.com/office/drawing/2015/06/chart">
            <c:ext xmlns:c16="http://schemas.microsoft.com/office/drawing/2014/chart" uri="{C3380CC4-5D6E-409C-BE32-E72D297353CC}">
              <c16:uniqueId val="{00000000-D819-4FCF-9B1D-80BE4342D923}"/>
            </c:ext>
          </c:extLst>
        </c:ser>
        <c:dLbls>
          <c:showLegendKey val="0"/>
          <c:showVal val="0"/>
          <c:showCatName val="0"/>
          <c:showSerName val="0"/>
          <c:showPercent val="0"/>
          <c:showBubbleSize val="0"/>
        </c:dLbls>
        <c:gapWidth val="150"/>
        <c:axId val="109774720"/>
        <c:axId val="1097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819-4FCF-9B1D-80BE4342D923}"/>
            </c:ext>
          </c:extLst>
        </c:ser>
        <c:dLbls>
          <c:showLegendKey val="0"/>
          <c:showVal val="0"/>
          <c:showCatName val="0"/>
          <c:showSerName val="0"/>
          <c:showPercent val="0"/>
          <c:showBubbleSize val="0"/>
        </c:dLbls>
        <c:marker val="1"/>
        <c:smooth val="0"/>
        <c:axId val="109774720"/>
        <c:axId val="109780992"/>
      </c:lineChart>
      <c:dateAx>
        <c:axId val="109774720"/>
        <c:scaling>
          <c:orientation val="minMax"/>
        </c:scaling>
        <c:delete val="1"/>
        <c:axPos val="b"/>
        <c:numFmt formatCode="ge" sourceLinked="1"/>
        <c:majorTickMark val="none"/>
        <c:minorTickMark val="none"/>
        <c:tickLblPos val="none"/>
        <c:crossAx val="109780992"/>
        <c:crosses val="autoZero"/>
        <c:auto val="1"/>
        <c:lblOffset val="100"/>
        <c:baseTimeUnit val="years"/>
      </c:dateAx>
      <c:valAx>
        <c:axId val="1097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472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67.28</c:v>
                </c:pt>
                <c:pt idx="1">
                  <c:v>57.37</c:v>
                </c:pt>
                <c:pt idx="2">
                  <c:v>68.55</c:v>
                </c:pt>
                <c:pt idx="3">
                  <c:v>99.1</c:v>
                </c:pt>
                <c:pt idx="4">
                  <c:v>96.24</c:v>
                </c:pt>
              </c:numCache>
            </c:numRef>
          </c:val>
          <c:extLst xmlns:c16r2="http://schemas.microsoft.com/office/drawing/2015/06/chart">
            <c:ext xmlns:c16="http://schemas.microsoft.com/office/drawing/2014/chart" uri="{C3380CC4-5D6E-409C-BE32-E72D297353CC}">
              <c16:uniqueId val="{00000000-BECC-47F2-8F37-A021C51F06AE}"/>
            </c:ext>
          </c:extLst>
        </c:ser>
        <c:dLbls>
          <c:showLegendKey val="0"/>
          <c:showVal val="0"/>
          <c:showCatName val="0"/>
          <c:showSerName val="0"/>
          <c:showPercent val="0"/>
          <c:showBubbleSize val="0"/>
        </c:dLbls>
        <c:gapWidth val="150"/>
        <c:axId val="70449408"/>
        <c:axId val="907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C-47F2-8F37-A021C51F06AE}"/>
            </c:ext>
          </c:extLst>
        </c:ser>
        <c:dLbls>
          <c:showLegendKey val="0"/>
          <c:showVal val="0"/>
          <c:showCatName val="0"/>
          <c:showSerName val="0"/>
          <c:showPercent val="0"/>
          <c:showBubbleSize val="0"/>
        </c:dLbls>
        <c:marker val="1"/>
        <c:smooth val="0"/>
        <c:axId val="70449408"/>
        <c:axId val="90775936"/>
      </c:lineChart>
      <c:dateAx>
        <c:axId val="70449408"/>
        <c:scaling>
          <c:orientation val="minMax"/>
        </c:scaling>
        <c:delete val="1"/>
        <c:axPos val="b"/>
        <c:numFmt formatCode="ge" sourceLinked="1"/>
        <c:majorTickMark val="none"/>
        <c:minorTickMark val="none"/>
        <c:tickLblPos val="none"/>
        <c:crossAx val="90775936"/>
        <c:crosses val="autoZero"/>
        <c:auto val="1"/>
        <c:lblOffset val="100"/>
        <c:baseTimeUnit val="years"/>
      </c:dateAx>
      <c:valAx>
        <c:axId val="907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49408"/>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E0-461B-94FD-7172D06BC9BC}"/>
            </c:ext>
          </c:extLst>
        </c:ser>
        <c:dLbls>
          <c:showLegendKey val="0"/>
          <c:showVal val="0"/>
          <c:showCatName val="0"/>
          <c:showSerName val="0"/>
          <c:showPercent val="0"/>
          <c:showBubbleSize val="0"/>
        </c:dLbls>
        <c:gapWidth val="150"/>
        <c:axId val="108206720"/>
        <c:axId val="1082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E0-461B-94FD-7172D06BC9BC}"/>
            </c:ext>
          </c:extLst>
        </c:ser>
        <c:dLbls>
          <c:showLegendKey val="0"/>
          <c:showVal val="0"/>
          <c:showCatName val="0"/>
          <c:showSerName val="0"/>
          <c:showPercent val="0"/>
          <c:showBubbleSize val="0"/>
        </c:dLbls>
        <c:marker val="1"/>
        <c:smooth val="0"/>
        <c:axId val="108206720"/>
        <c:axId val="108212992"/>
      </c:lineChart>
      <c:dateAx>
        <c:axId val="108206720"/>
        <c:scaling>
          <c:orientation val="minMax"/>
        </c:scaling>
        <c:delete val="1"/>
        <c:axPos val="b"/>
        <c:numFmt formatCode="ge" sourceLinked="1"/>
        <c:majorTickMark val="none"/>
        <c:minorTickMark val="none"/>
        <c:tickLblPos val="none"/>
        <c:crossAx val="108212992"/>
        <c:crosses val="autoZero"/>
        <c:auto val="1"/>
        <c:lblOffset val="100"/>
        <c:baseTimeUnit val="years"/>
      </c:dateAx>
      <c:valAx>
        <c:axId val="108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672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1E-4C8F-9F6A-56BFC7E921FA}"/>
            </c:ext>
          </c:extLst>
        </c:ser>
        <c:dLbls>
          <c:showLegendKey val="0"/>
          <c:showVal val="0"/>
          <c:showCatName val="0"/>
          <c:showSerName val="0"/>
          <c:showPercent val="0"/>
          <c:showBubbleSize val="0"/>
        </c:dLbls>
        <c:gapWidth val="150"/>
        <c:axId val="108235776"/>
        <c:axId val="1082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1E-4C8F-9F6A-56BFC7E921FA}"/>
            </c:ext>
          </c:extLst>
        </c:ser>
        <c:dLbls>
          <c:showLegendKey val="0"/>
          <c:showVal val="0"/>
          <c:showCatName val="0"/>
          <c:showSerName val="0"/>
          <c:showPercent val="0"/>
          <c:showBubbleSize val="0"/>
        </c:dLbls>
        <c:marker val="1"/>
        <c:smooth val="0"/>
        <c:axId val="108235776"/>
        <c:axId val="108262528"/>
      </c:lineChart>
      <c:dateAx>
        <c:axId val="108235776"/>
        <c:scaling>
          <c:orientation val="minMax"/>
        </c:scaling>
        <c:delete val="1"/>
        <c:axPos val="b"/>
        <c:numFmt formatCode="ge" sourceLinked="1"/>
        <c:majorTickMark val="none"/>
        <c:minorTickMark val="none"/>
        <c:tickLblPos val="none"/>
        <c:crossAx val="108262528"/>
        <c:crosses val="autoZero"/>
        <c:auto val="1"/>
        <c:lblOffset val="100"/>
        <c:baseTimeUnit val="years"/>
      </c:dateAx>
      <c:valAx>
        <c:axId val="1082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577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BB-4C95-A764-84BE9A0EA24D}"/>
            </c:ext>
          </c:extLst>
        </c:ser>
        <c:dLbls>
          <c:showLegendKey val="0"/>
          <c:showVal val="0"/>
          <c:showCatName val="0"/>
          <c:showSerName val="0"/>
          <c:showPercent val="0"/>
          <c:showBubbleSize val="0"/>
        </c:dLbls>
        <c:gapWidth val="150"/>
        <c:axId val="108298240"/>
        <c:axId val="1083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BB-4C95-A764-84BE9A0EA24D}"/>
            </c:ext>
          </c:extLst>
        </c:ser>
        <c:dLbls>
          <c:showLegendKey val="0"/>
          <c:showVal val="0"/>
          <c:showCatName val="0"/>
          <c:showSerName val="0"/>
          <c:showPercent val="0"/>
          <c:showBubbleSize val="0"/>
        </c:dLbls>
        <c:marker val="1"/>
        <c:smooth val="0"/>
        <c:axId val="108298240"/>
        <c:axId val="108300160"/>
      </c:lineChart>
      <c:dateAx>
        <c:axId val="108298240"/>
        <c:scaling>
          <c:orientation val="minMax"/>
        </c:scaling>
        <c:delete val="1"/>
        <c:axPos val="b"/>
        <c:numFmt formatCode="ge" sourceLinked="1"/>
        <c:majorTickMark val="none"/>
        <c:minorTickMark val="none"/>
        <c:tickLblPos val="none"/>
        <c:crossAx val="108300160"/>
        <c:crosses val="autoZero"/>
        <c:auto val="1"/>
        <c:lblOffset val="100"/>
        <c:baseTimeUnit val="years"/>
      </c:dateAx>
      <c:valAx>
        <c:axId val="1083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824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A3-4F97-B629-DF157BF00F40}"/>
            </c:ext>
          </c:extLst>
        </c:ser>
        <c:dLbls>
          <c:showLegendKey val="0"/>
          <c:showVal val="0"/>
          <c:showCatName val="0"/>
          <c:showSerName val="0"/>
          <c:showPercent val="0"/>
          <c:showBubbleSize val="0"/>
        </c:dLbls>
        <c:gapWidth val="150"/>
        <c:axId val="108327296"/>
        <c:axId val="1083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A3-4F97-B629-DF157BF00F40}"/>
            </c:ext>
          </c:extLst>
        </c:ser>
        <c:dLbls>
          <c:showLegendKey val="0"/>
          <c:showVal val="0"/>
          <c:showCatName val="0"/>
          <c:showSerName val="0"/>
          <c:showPercent val="0"/>
          <c:showBubbleSize val="0"/>
        </c:dLbls>
        <c:marker val="1"/>
        <c:smooth val="0"/>
        <c:axId val="108327296"/>
        <c:axId val="108329216"/>
      </c:lineChart>
      <c:dateAx>
        <c:axId val="108327296"/>
        <c:scaling>
          <c:orientation val="minMax"/>
        </c:scaling>
        <c:delete val="1"/>
        <c:axPos val="b"/>
        <c:numFmt formatCode="ge" sourceLinked="1"/>
        <c:majorTickMark val="none"/>
        <c:minorTickMark val="none"/>
        <c:tickLblPos val="none"/>
        <c:crossAx val="108329216"/>
        <c:crosses val="autoZero"/>
        <c:auto val="1"/>
        <c:lblOffset val="100"/>
        <c:baseTimeUnit val="years"/>
      </c:dateAx>
      <c:valAx>
        <c:axId val="1083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729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2737.46</c:v>
                </c:pt>
                <c:pt idx="1">
                  <c:v>4232.97</c:v>
                </c:pt>
                <c:pt idx="2">
                  <c:v>4151.93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80-426A-AC6D-CC285F094A92}"/>
            </c:ext>
          </c:extLst>
        </c:ser>
        <c:dLbls>
          <c:showLegendKey val="0"/>
          <c:showVal val="0"/>
          <c:showCatName val="0"/>
          <c:showSerName val="0"/>
          <c:showPercent val="0"/>
          <c:showBubbleSize val="0"/>
        </c:dLbls>
        <c:gapWidth val="150"/>
        <c:axId val="108376832"/>
        <c:axId val="1083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480-426A-AC6D-CC285F094A92}"/>
            </c:ext>
          </c:extLst>
        </c:ser>
        <c:dLbls>
          <c:showLegendKey val="0"/>
          <c:showVal val="0"/>
          <c:showCatName val="0"/>
          <c:showSerName val="0"/>
          <c:showPercent val="0"/>
          <c:showBubbleSize val="0"/>
        </c:dLbls>
        <c:marker val="1"/>
        <c:smooth val="0"/>
        <c:axId val="108376832"/>
        <c:axId val="108378752"/>
      </c:lineChart>
      <c:dateAx>
        <c:axId val="108376832"/>
        <c:scaling>
          <c:orientation val="minMax"/>
        </c:scaling>
        <c:delete val="1"/>
        <c:axPos val="b"/>
        <c:numFmt formatCode="ge" sourceLinked="1"/>
        <c:majorTickMark val="none"/>
        <c:minorTickMark val="none"/>
        <c:tickLblPos val="none"/>
        <c:crossAx val="108378752"/>
        <c:crosses val="autoZero"/>
        <c:auto val="1"/>
        <c:lblOffset val="100"/>
        <c:baseTimeUnit val="years"/>
      </c:dateAx>
      <c:valAx>
        <c:axId val="1083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683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29.75</c:v>
                </c:pt>
                <c:pt idx="1">
                  <c:v>37.200000000000003</c:v>
                </c:pt>
                <c:pt idx="2">
                  <c:v>46.8</c:v>
                </c:pt>
                <c:pt idx="3">
                  <c:v>96.72</c:v>
                </c:pt>
                <c:pt idx="4">
                  <c:v>80.739999999999995</c:v>
                </c:pt>
              </c:numCache>
            </c:numRef>
          </c:val>
          <c:extLst xmlns:c16r2="http://schemas.microsoft.com/office/drawing/2015/06/chart">
            <c:ext xmlns:c16="http://schemas.microsoft.com/office/drawing/2014/chart" uri="{C3380CC4-5D6E-409C-BE32-E72D297353CC}">
              <c16:uniqueId val="{00000000-0317-4331-849D-5120AE484322}"/>
            </c:ext>
          </c:extLst>
        </c:ser>
        <c:dLbls>
          <c:showLegendKey val="0"/>
          <c:showVal val="0"/>
          <c:showCatName val="0"/>
          <c:showSerName val="0"/>
          <c:showPercent val="0"/>
          <c:showBubbleSize val="0"/>
        </c:dLbls>
        <c:gapWidth val="150"/>
        <c:axId val="109589632"/>
        <c:axId val="1095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317-4331-849D-5120AE484322}"/>
            </c:ext>
          </c:extLst>
        </c:ser>
        <c:dLbls>
          <c:showLegendKey val="0"/>
          <c:showVal val="0"/>
          <c:showCatName val="0"/>
          <c:showSerName val="0"/>
          <c:showPercent val="0"/>
          <c:showBubbleSize val="0"/>
        </c:dLbls>
        <c:marker val="1"/>
        <c:smooth val="0"/>
        <c:axId val="109589632"/>
        <c:axId val="109591552"/>
      </c:lineChart>
      <c:dateAx>
        <c:axId val="109589632"/>
        <c:scaling>
          <c:orientation val="minMax"/>
        </c:scaling>
        <c:delete val="1"/>
        <c:axPos val="b"/>
        <c:numFmt formatCode="ge" sourceLinked="1"/>
        <c:majorTickMark val="none"/>
        <c:minorTickMark val="none"/>
        <c:tickLblPos val="none"/>
        <c:crossAx val="109591552"/>
        <c:crosses val="autoZero"/>
        <c:auto val="1"/>
        <c:lblOffset val="100"/>
        <c:baseTimeUnit val="years"/>
      </c:dateAx>
      <c:valAx>
        <c:axId val="1095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963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561.79</c:v>
                </c:pt>
                <c:pt idx="1">
                  <c:v>432.03</c:v>
                </c:pt>
                <c:pt idx="2">
                  <c:v>347.97</c:v>
                </c:pt>
                <c:pt idx="3">
                  <c:v>150.02000000000001</c:v>
                </c:pt>
                <c:pt idx="4">
                  <c:v>189.86</c:v>
                </c:pt>
              </c:numCache>
            </c:numRef>
          </c:val>
          <c:extLst xmlns:c16r2="http://schemas.microsoft.com/office/drawing/2015/06/chart">
            <c:ext xmlns:c16="http://schemas.microsoft.com/office/drawing/2014/chart" uri="{C3380CC4-5D6E-409C-BE32-E72D297353CC}">
              <c16:uniqueId val="{00000000-1F4C-4095-9763-32EC8A051479}"/>
            </c:ext>
          </c:extLst>
        </c:ser>
        <c:dLbls>
          <c:showLegendKey val="0"/>
          <c:showVal val="0"/>
          <c:showCatName val="0"/>
          <c:showSerName val="0"/>
          <c:showPercent val="0"/>
          <c:showBubbleSize val="0"/>
        </c:dLbls>
        <c:gapWidth val="150"/>
        <c:axId val="109618304"/>
        <c:axId val="1096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F4C-4095-9763-32EC8A051479}"/>
            </c:ext>
          </c:extLst>
        </c:ser>
        <c:dLbls>
          <c:showLegendKey val="0"/>
          <c:showVal val="0"/>
          <c:showCatName val="0"/>
          <c:showSerName val="0"/>
          <c:showPercent val="0"/>
          <c:showBubbleSize val="0"/>
        </c:dLbls>
        <c:marker val="1"/>
        <c:smooth val="0"/>
        <c:axId val="109618304"/>
        <c:axId val="109620224"/>
      </c:lineChart>
      <c:dateAx>
        <c:axId val="109618304"/>
        <c:scaling>
          <c:orientation val="minMax"/>
        </c:scaling>
        <c:delete val="1"/>
        <c:axPos val="b"/>
        <c:numFmt formatCode="ge" sourceLinked="1"/>
        <c:majorTickMark val="none"/>
        <c:minorTickMark val="none"/>
        <c:tickLblPos val="none"/>
        <c:crossAx val="109620224"/>
        <c:crosses val="autoZero"/>
        <c:auto val="1"/>
        <c:lblOffset val="100"/>
        <c:baseTimeUnit val="years"/>
      </c:dateAx>
      <c:valAx>
        <c:axId val="1096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830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0F0F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58"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3502</v>
      </c>
      <c r="AM8" s="68"/>
      <c r="AN8" s="68"/>
      <c r="AO8" s="68"/>
      <c r="AP8" s="68"/>
      <c r="AQ8" s="68"/>
      <c r="AR8" s="68"/>
      <c r="AS8" s="68"/>
      <c r="AT8" s="67">
        <f>データ!T6</f>
        <v>59.77</v>
      </c>
      <c r="AU8" s="67"/>
      <c r="AV8" s="67"/>
      <c r="AW8" s="67"/>
      <c r="AX8" s="67"/>
      <c r="AY8" s="67"/>
      <c r="AZ8" s="67"/>
      <c r="BA8" s="67"/>
      <c r="BB8" s="67">
        <f>データ!U6</f>
        <v>58.59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25.42</v>
      </c>
      <c r="Q10" s="67"/>
      <c r="R10" s="67"/>
      <c r="S10" s="67"/>
      <c r="T10" s="67"/>
      <c r="U10" s="67"/>
      <c r="V10" s="67"/>
      <c r="W10" s="67">
        <f>データ!Q6</f>
        <v>100</v>
      </c>
      <c r="X10" s="67"/>
      <c r="Y10" s="67"/>
      <c r="Z10" s="67"/>
      <c r="AA10" s="67"/>
      <c r="AB10" s="67"/>
      <c r="AC10" s="67"/>
      <c r="AD10" s="68">
        <f>データ!R6</f>
        <v>3072</v>
      </c>
      <c r="AE10" s="68"/>
      <c r="AF10" s="68"/>
      <c r="AG10" s="68"/>
      <c r="AH10" s="68"/>
      <c r="AI10" s="68"/>
      <c r="AJ10" s="68"/>
      <c r="AK10" s="2"/>
      <c r="AL10" s="68">
        <f>データ!V6</f>
        <v>886</v>
      </c>
      <c r="AM10" s="68"/>
      <c r="AN10" s="68"/>
      <c r="AO10" s="68"/>
      <c r="AP10" s="68"/>
      <c r="AQ10" s="68"/>
      <c r="AR10" s="68"/>
      <c r="AS10" s="68"/>
      <c r="AT10" s="67">
        <f>データ!W6</f>
        <v>0.63</v>
      </c>
      <c r="AU10" s="67"/>
      <c r="AV10" s="67"/>
      <c r="AW10" s="67"/>
      <c r="AX10" s="67"/>
      <c r="AY10" s="67"/>
      <c r="AZ10" s="67"/>
      <c r="BA10" s="67"/>
      <c r="BB10" s="67">
        <f>データ!X6</f>
        <v>1406.35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LVfQEgJ/sPuCBUCmG7DPiM2ueUbjmidqrRWRMC24WsUBWFXQL4Bhc1Yzfaa/wGCVMOZ4aQRgbDvEx1T/5d32Vw==" saltValue="lNJlZjldcRSVD7ipqws0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74071</v>
      </c>
      <c r="D6" s="33">
        <f t="shared" si="3"/>
        <v>47</v>
      </c>
      <c r="E6" s="33">
        <f t="shared" si="3"/>
        <v>17</v>
      </c>
      <c r="F6" s="33">
        <f t="shared" si="3"/>
        <v>5</v>
      </c>
      <c r="G6" s="33">
        <f t="shared" si="3"/>
        <v>0</v>
      </c>
      <c r="H6" s="33" t="str">
        <f t="shared" si="3"/>
        <v>福島県　磐梯町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25.42</v>
      </c>
      <c r="Q6" s="34">
        <f t="shared" si="3"/>
        <v>100</v>
      </c>
      <c r="R6" s="34">
        <f t="shared" si="3"/>
        <v>3072</v>
      </c>
      <c r="S6" s="34">
        <f t="shared" si="3"/>
        <v>3502</v>
      </c>
      <c r="T6" s="34">
        <f t="shared" si="3"/>
        <v>59.77</v>
      </c>
      <c r="U6" s="34">
        <f t="shared" si="3"/>
        <v>58.59</v>
      </c>
      <c r="V6" s="34">
        <f t="shared" si="3"/>
        <v>886</v>
      </c>
      <c r="W6" s="34">
        <f t="shared" si="3"/>
        <v>0.63</v>
      </c>
      <c r="X6" s="34">
        <f t="shared" si="3"/>
        <v>1406.35</v>
      </c>
      <c r="Y6" s="35">
        <f>IF(Y7="",NA(),Y7)</f>
        <v>67.28</v>
      </c>
      <c r="Z6" s="35">
        <f t="shared" ref="Z6:AH6" si="4">IF(Z7="",NA(),Z7)</f>
        <v>57.37</v>
      </c>
      <c r="AA6" s="35">
        <f t="shared" si="4"/>
        <v>68.55</v>
      </c>
      <c r="AB6" s="35">
        <f t="shared" si="4"/>
        <v>99.1</v>
      </c>
      <c r="AC6" s="35">
        <f t="shared" si="4"/>
        <v>96.24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2737.46</v>
      </c>
      <c r="BG6" s="35">
        <f t="shared" ref="BG6:BO6" si="7">IF(BG7="",NA(),BG7)</f>
        <v>4232.97</v>
      </c>
      <c r="BH6" s="35">
        <f t="shared" si="7"/>
        <v>4151.93</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29.75</v>
      </c>
      <c r="BR6" s="35">
        <f t="shared" ref="BR6:BZ6" si="8">IF(BR7="",NA(),BR7)</f>
        <v>37.200000000000003</v>
      </c>
      <c r="BS6" s="35">
        <f t="shared" si="8"/>
        <v>46.8</v>
      </c>
      <c r="BT6" s="35">
        <f t="shared" si="8"/>
        <v>96.72</v>
      </c>
      <c r="BU6" s="35">
        <f t="shared" si="8"/>
        <v>80.739999999999995</v>
      </c>
      <c r="BV6" s="35">
        <f t="shared" si="8"/>
        <v>50.82</v>
      </c>
      <c r="BW6" s="35">
        <f t="shared" si="8"/>
        <v>52.19</v>
      </c>
      <c r="BX6" s="35">
        <f t="shared" si="8"/>
        <v>55.32</v>
      </c>
      <c r="BY6" s="35">
        <f t="shared" si="8"/>
        <v>59.8</v>
      </c>
      <c r="BZ6" s="35">
        <f t="shared" si="8"/>
        <v>57.77</v>
      </c>
      <c r="CA6" s="34" t="str">
        <f>IF(CA7="","",IF(CA7="-","【-】","【"&amp;SUBSTITUTE(TEXT(CA7,"#,##0.00"),"-","△")&amp;"】"))</f>
        <v>【59.51】</v>
      </c>
      <c r="CB6" s="35">
        <f>IF(CB7="",NA(),CB7)</f>
        <v>561.79</v>
      </c>
      <c r="CC6" s="35">
        <f t="shared" ref="CC6:CK6" si="9">IF(CC7="",NA(),CC7)</f>
        <v>432.03</v>
      </c>
      <c r="CD6" s="35">
        <f t="shared" si="9"/>
        <v>347.97</v>
      </c>
      <c r="CE6" s="35">
        <f t="shared" si="9"/>
        <v>150.02000000000001</v>
      </c>
      <c r="CF6" s="35">
        <f t="shared" si="9"/>
        <v>189.86</v>
      </c>
      <c r="CG6" s="35">
        <f t="shared" si="9"/>
        <v>300.52</v>
      </c>
      <c r="CH6" s="35">
        <f t="shared" si="9"/>
        <v>296.14</v>
      </c>
      <c r="CI6" s="35">
        <f t="shared" si="9"/>
        <v>283.17</v>
      </c>
      <c r="CJ6" s="35">
        <f t="shared" si="9"/>
        <v>263.76</v>
      </c>
      <c r="CK6" s="35">
        <f t="shared" si="9"/>
        <v>274.35000000000002</v>
      </c>
      <c r="CL6" s="34" t="str">
        <f>IF(CL7="","",IF(CL7="-","【-】","【"&amp;SUBSTITUTE(TEXT(CL7,"#,##0.00"),"-","△")&amp;"】"))</f>
        <v>【261.46】</v>
      </c>
      <c r="CM6" s="34">
        <f>IF(CM7="",NA(),CM7)</f>
        <v>0</v>
      </c>
      <c r="CN6" s="34">
        <f t="shared" ref="CN6:CV6" si="10">IF(CN7="",NA(),CN7)</f>
        <v>0</v>
      </c>
      <c r="CO6" s="34">
        <f t="shared" si="10"/>
        <v>0</v>
      </c>
      <c r="CP6" s="34">
        <f t="shared" si="10"/>
        <v>0</v>
      </c>
      <c r="CQ6" s="35">
        <f t="shared" si="10"/>
        <v>104.96</v>
      </c>
      <c r="CR6" s="35">
        <f t="shared" si="10"/>
        <v>53.24</v>
      </c>
      <c r="CS6" s="35">
        <f t="shared" si="10"/>
        <v>52.31</v>
      </c>
      <c r="CT6" s="35">
        <f t="shared" si="10"/>
        <v>60.65</v>
      </c>
      <c r="CU6" s="35">
        <f t="shared" si="10"/>
        <v>51.75</v>
      </c>
      <c r="CV6" s="35">
        <f t="shared" si="10"/>
        <v>50.68</v>
      </c>
      <c r="CW6" s="34" t="str">
        <f>IF(CW7="","",IF(CW7="-","【-】","【"&amp;SUBSTITUTE(TEXT(CW7,"#,##0.00"),"-","△")&amp;"】"))</f>
        <v>【52.23】</v>
      </c>
      <c r="CX6" s="35">
        <f>IF(CX7="",NA(),CX7)</f>
        <v>71.7</v>
      </c>
      <c r="CY6" s="35">
        <f t="shared" ref="CY6:DG6" si="11">IF(CY7="",NA(),CY7)</f>
        <v>71.7</v>
      </c>
      <c r="CZ6" s="35">
        <f t="shared" si="11"/>
        <v>72.56</v>
      </c>
      <c r="DA6" s="35">
        <f t="shared" si="11"/>
        <v>73.89</v>
      </c>
      <c r="DB6" s="35">
        <f t="shared" si="11"/>
        <v>74.040000000000006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74071</v>
      </c>
      <c r="D7" s="37">
        <v>47</v>
      </c>
      <c r="E7" s="37">
        <v>17</v>
      </c>
      <c r="F7" s="37">
        <v>5</v>
      </c>
      <c r="G7" s="37">
        <v>0</v>
      </c>
      <c r="H7" s="37" t="s">
        <v>97</v>
      </c>
      <c r="I7" s="37" t="s">
        <v>98</v>
      </c>
      <c r="J7" s="37" t="s">
        <v>99</v>
      </c>
      <c r="K7" s="37" t="s">
        <v>100</v>
      </c>
      <c r="L7" s="37" t="s">
        <v>101</v>
      </c>
      <c r="M7" s="37" t="s">
        <v>102</v>
      </c>
      <c r="N7" s="38" t="s">
        <v>103</v>
      </c>
      <c r="O7" s="38" t="s">
        <v>104</v>
      </c>
      <c r="P7" s="38">
        <v>25.42</v>
      </c>
      <c r="Q7" s="38">
        <v>100</v>
      </c>
      <c r="R7" s="38">
        <v>3072</v>
      </c>
      <c r="S7" s="38">
        <v>3502</v>
      </c>
      <c r="T7" s="38">
        <v>59.77</v>
      </c>
      <c r="U7" s="38">
        <v>58.59</v>
      </c>
      <c r="V7" s="38">
        <v>886</v>
      </c>
      <c r="W7" s="38">
        <v>0.63</v>
      </c>
      <c r="X7" s="38">
        <v>1406.35</v>
      </c>
      <c r="Y7" s="38">
        <v>67.28</v>
      </c>
      <c r="Z7" s="38">
        <v>57.37</v>
      </c>
      <c r="AA7" s="38">
        <v>68.55</v>
      </c>
      <c r="AB7" s="38">
        <v>99.1</v>
      </c>
      <c r="AC7" s="38">
        <v>96.24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2737.46</v>
      </c>
      <c r="BG7" s="38">
        <v>4232.97</v>
      </c>
      <c r="BH7" s="38">
        <v>4151.93</v>
      </c>
      <c r="BI7" s="38">
        <v>0</v>
      </c>
      <c r="BJ7" s="38">
        <v>0</v>
      </c>
      <c r="BK7" s="38">
        <v>1044.8</v>
      </c>
      <c r="BL7" s="38">
        <v>1081.8</v>
      </c>
      <c r="BM7" s="38">
        <v>974.93</v>
      </c>
      <c r="BN7" s="38">
        <v>855.8</v>
      </c>
      <c r="BO7" s="38">
        <v>789.46</v>
      </c>
      <c r="BP7" s="38">
        <v>747.76</v>
      </c>
      <c r="BQ7" s="38">
        <v>29.75</v>
      </c>
      <c r="BR7" s="38">
        <v>37.200000000000003</v>
      </c>
      <c r="BS7" s="38">
        <v>46.8</v>
      </c>
      <c r="BT7" s="38">
        <v>96.72</v>
      </c>
      <c r="BU7" s="38">
        <v>80.739999999999995</v>
      </c>
      <c r="BV7" s="38">
        <v>50.82</v>
      </c>
      <c r="BW7" s="38">
        <v>52.19</v>
      </c>
      <c r="BX7" s="38">
        <v>55.32</v>
      </c>
      <c r="BY7" s="38">
        <v>59.8</v>
      </c>
      <c r="BZ7" s="38">
        <v>57.77</v>
      </c>
      <c r="CA7" s="38">
        <v>59.51</v>
      </c>
      <c r="CB7" s="38">
        <v>561.79</v>
      </c>
      <c r="CC7" s="38">
        <v>432.03</v>
      </c>
      <c r="CD7" s="38">
        <v>347.97</v>
      </c>
      <c r="CE7" s="38">
        <v>150.02000000000001</v>
      </c>
      <c r="CF7" s="38">
        <v>189.86</v>
      </c>
      <c r="CG7" s="38">
        <v>300.52</v>
      </c>
      <c r="CH7" s="38">
        <v>296.14</v>
      </c>
      <c r="CI7" s="38">
        <v>283.17</v>
      </c>
      <c r="CJ7" s="38">
        <v>263.76</v>
      </c>
      <c r="CK7" s="38">
        <v>274.35000000000002</v>
      </c>
      <c r="CL7" s="38">
        <v>261.45999999999998</v>
      </c>
      <c r="CM7" s="38">
        <v>0</v>
      </c>
      <c r="CN7" s="38">
        <v>0</v>
      </c>
      <c r="CO7" s="38">
        <v>0</v>
      </c>
      <c r="CP7" s="38">
        <v>0</v>
      </c>
      <c r="CQ7" s="38">
        <v>104.96</v>
      </c>
      <c r="CR7" s="38">
        <v>53.24</v>
      </c>
      <c r="CS7" s="38">
        <v>52.31</v>
      </c>
      <c r="CT7" s="38">
        <v>60.65</v>
      </c>
      <c r="CU7" s="38">
        <v>51.75</v>
      </c>
      <c r="CV7" s="38">
        <v>50.68</v>
      </c>
      <c r="CW7" s="38">
        <v>52.23</v>
      </c>
      <c r="CX7" s="38">
        <v>71.7</v>
      </c>
      <c r="CY7" s="38">
        <v>71.7</v>
      </c>
      <c r="CZ7" s="38">
        <v>72.56</v>
      </c>
      <c r="DA7" s="38">
        <v>73.89</v>
      </c>
      <c r="DB7" s="38">
        <v>74.040000000000006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