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0年度(R1年度照会)\回答\"/>
    </mc:Choice>
  </mc:AlternateContent>
  <workbookProtection workbookAlgorithmName="SHA-512" workbookHashValue="0a7+ROUHvJX6KMyp+Gn8F3X2LPf43KxEmr+WZKoKs68QxJOIZr6otmoDOq4uUuEVnKKI95KlqZIt16qVYfoSig==" workbookSaltValue="+IdMWL9c+1rARYtl6aqR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<sst xmlns="http://schemas.openxmlformats.org/spreadsheetml/2006/main" count="228" uniqueCount="113">
  <si>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</si>
  <si>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</si>
  <si>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</si>
  <si>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</si>
  <si>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</si>
  <si>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</si>
  <si>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</si>
  <si>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</si>
  <si>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</si>
  <si>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</si>
  <si>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</si>
  <si>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</si>
  <si>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</si>
  <si>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</si>
  <si>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</si>
  <si>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</si>
  <si>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</si>
  <si>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</si>
  <si>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</si>
  <si>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</si>
  <si>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</si>
  <si>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</si>
  <si>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</si>
  <si>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</si>
  <si>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</si>
  <si>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</si>
  <si>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</si>
  <si>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</si>
  <si>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</si>
  <si>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</si>
  <si>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</si>
  <si>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</si>
  <si>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</si>
  <si>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</si>
  <si>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</si>
  <si>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</si>
  <si>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</si>
  <si>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</si>
  <si>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</si>
  <si>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</si>
  <si>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</si>
  <si>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</si>
  <si>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</si>
  <si>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</si>
  <si>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</si>
  <si>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</si>
  <si>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</si>
  <si>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</si>
  <si>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</si>
  <si>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</si>
  <si>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</si>
  <si>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</si>
  <si>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</si>
  <si>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</si>
  <si>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</si>
  <si>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</si>
  <si>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</si>
  <si>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</si>
  <si>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</si>
  <si>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</si>
  <si>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</si>
  <si>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</si>
  <si>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</si>
  <si>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</si>
  <si>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</si>
  <si>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</si>
  <si>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</si>
  <si>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</si>
  <si>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</si>
  <si>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</si>
  <si>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</si>
  <si>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</si>
  <si>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</si>
  <si>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</si>
  <si>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</si>
  <si>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</si>
  <si>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</si>
  <si>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</si>
  <si>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</si>
  <si>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</si>
  <si>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</si>
  <si>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</si>
  <si>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</si>
  <si>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</si>
  <si>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</si>
  <si>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</si>
  <si>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</si>
  <si>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</si>
  <si>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</si>
  <si>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</si>
  <si>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</si>
  <si>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</si>
  <si>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</si>
  <si>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</si>
  <si>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</si>
  <si>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</si>
  <si>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</si>
  <si>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</si>
  <si>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</si>
  <si>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</si>
  <si>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</si>
  <si>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</si>
  <si>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</si>
  <si>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</si>
  <si>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</si>
  <si>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</si>
  <si>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</si>
  <si>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</si>
  <si>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</si>
  <si>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</si>
  <si>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2処理区ともに供用開始後15年以上を経過することから、主に処理場の機械及び電気設備の老朽化対策のため、平成28年度から平成29年度の2ヶ年でストックマネジメント計画策定業務委託を実施し、計画的かつ効率的な点検・調査による各処理施設の老朽度に応じた改修計画を策定した。
　今後は、策定したストックマネジメント計画により国補助事業を活用した効果的な施設等改修事業を実施する予定である。</t>
    <phoneticPr fontId="4"/>
  </si>
  <si>
    <t>　本事業は、平成5年の事業認可から平成12年に野沢処理区の一部供用開始、平成13年より大久保処理区が供用開始し、現在2処理区を運営しており、平成28年度末で処理面積拡張事業は概成している。
　今後の事業は水洗化率の向上を図りつつ、処理施設の維持管理等を行うこととなる。水洗化率では一部高い地域はあるものの、人口の大半を占める野沢町内が低いため、全体では62.81％と平均値よりも低い状態であり、水洗化率の向上が喫緊の課題となっている。
　経費回収率及び汚水処理原価では、公費負担分を除く汚水処理費が平成30年度で約3,000千円程度増加となったことにより数値の微減が見られた。これは地方公営企業法適用支援業務委託料の増であり、一時的な支出であることから、ほぼ前年度と同様といえる。しかし、今後は老朽化に伴う処理施設等の修繕費が増加見込みのため、経費回収率及び汚水処理原価は徐々に悪化すると予想される。</t>
    <rPh sb="235" eb="237">
      <t>コウヒ</t>
    </rPh>
    <rPh sb="237" eb="239">
      <t>フタン</t>
    </rPh>
    <rPh sb="239" eb="240">
      <t>ブン</t>
    </rPh>
    <rPh sb="241" eb="242">
      <t>ノゾ</t>
    </rPh>
    <rPh sb="243" eb="245">
      <t>オスイ</t>
    </rPh>
    <rPh sb="245" eb="247">
      <t>ショリ</t>
    </rPh>
    <rPh sb="247" eb="248">
      <t>ヒ</t>
    </rPh>
    <rPh sb="249" eb="251">
      <t>ヘイセイ</t>
    </rPh>
    <rPh sb="253" eb="254">
      <t>ネン</t>
    </rPh>
    <rPh sb="254" eb="255">
      <t>ド</t>
    </rPh>
    <rPh sb="256" eb="257">
      <t>ヤク</t>
    </rPh>
    <rPh sb="262" eb="263">
      <t>セン</t>
    </rPh>
    <rPh sb="263" eb="264">
      <t>エン</t>
    </rPh>
    <rPh sb="264" eb="266">
      <t>テイド</t>
    </rPh>
    <rPh sb="266" eb="268">
      <t>ゾウカ</t>
    </rPh>
    <rPh sb="280" eb="282">
      <t>ビゲン</t>
    </rPh>
    <rPh sb="291" eb="293">
      <t>チホウ</t>
    </rPh>
    <rPh sb="293" eb="295">
      <t>コウエイ</t>
    </rPh>
    <rPh sb="295" eb="297">
      <t>キギョウ</t>
    </rPh>
    <rPh sb="297" eb="298">
      <t>ホウ</t>
    </rPh>
    <rPh sb="298" eb="300">
      <t>テキヨウ</t>
    </rPh>
    <rPh sb="300" eb="302">
      <t>シエン</t>
    </rPh>
    <rPh sb="302" eb="304">
      <t>ギョウム</t>
    </rPh>
    <rPh sb="304" eb="307">
      <t>イタクリョウ</t>
    </rPh>
    <rPh sb="308" eb="309">
      <t>ゾウ</t>
    </rPh>
    <rPh sb="313" eb="316">
      <t>イチジテキ</t>
    </rPh>
    <rPh sb="317" eb="319">
      <t>シシュツ</t>
    </rPh>
    <rPh sb="329" eb="332">
      <t>ゼンネンド</t>
    </rPh>
    <rPh sb="333" eb="335">
      <t>ドウヨウ</t>
    </rPh>
    <phoneticPr fontId="4"/>
  </si>
  <si>
    <t>　今後は、処理面積拡張事業終了に伴い2処理場の長寿命化対策等の維持管理事業にシフトしていく。中長期的な持続可能な健全経営とするため、接続率の向上やコスト削減を図っていき、老朽化に伴う処理場の維持管理等経費の増大を考慮しつつ、事業費の不足分を一般会計繰入金で賄い、運営していく必要がある。
　施設の維持管理では2021年度に現在、農業集落排水処理事業で運営している森野処理区を本下水道事業の野沢処理区に統廃合し、処理施設の効率的な稼働を図りコスト削減に取り組むこととしている。
 会計面では、健全な経営状態を目指し財務管理の明確化を図るため、令和2年度から地方公営企業法を適用する。</t>
    <rPh sb="270" eb="27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</si>
</sst>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F-42B0-84E8-C718CEEE45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7D2F-42B0-84E8-C718CEEE45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30.48</c:v>
                </c:pt>
                <c:pt idx="1">
                  <c:v>30.48</c:v>
                </c:pt>
                <c:pt idx="2">
                  <c:v>30.48</c:v>
                </c:pt>
                <c:pt idx="3">
                  <c:v>32.96</c:v>
                </c:pt>
                <c:pt idx="4">
                  <c:v>32.32</c:v>
                </c:pt>
              </c:numCache>
            </c:numRef>
          </c:val>
          <c:extLst>
            <c:ext xmlns:c16="http://schemas.microsoft.com/office/drawing/2014/chart" uri="{C3380CC4-5D6E-409C-BE32-E72D297353CC}">
              <c16:uniqueId val="{00000000-F64C-4E57-BA38-5890A25BDF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F64C-4E57-BA38-5890A25BDF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58.37</c:v>
                </c:pt>
                <c:pt idx="1">
                  <c:v>60.53</c:v>
                </c:pt>
                <c:pt idx="2">
                  <c:v>60.28</c:v>
                </c:pt>
                <c:pt idx="3">
                  <c:v>62.16</c:v>
                </c:pt>
                <c:pt idx="4">
                  <c:v>62.81</c:v>
                </c:pt>
              </c:numCache>
            </c:numRef>
          </c:val>
          <c:extLst>
            <c:ext xmlns:c16="http://schemas.microsoft.com/office/drawing/2014/chart" uri="{C3380CC4-5D6E-409C-BE32-E72D297353CC}">
              <c16:uniqueId val="{00000000-EF18-40BD-8CF5-6839F7A98B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EF18-40BD-8CF5-6839F7A98B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66.099999999999994</c:v>
                </c:pt>
                <c:pt idx="1">
                  <c:v>67.489999999999995</c:v>
                </c:pt>
                <c:pt idx="2">
                  <c:v>65.31</c:v>
                </c:pt>
                <c:pt idx="3">
                  <c:v>96.41</c:v>
                </c:pt>
                <c:pt idx="4">
                  <c:v>95.38</c:v>
                </c:pt>
              </c:numCache>
            </c:numRef>
          </c:val>
          <c:extLst>
            <c:ext xmlns:c16="http://schemas.microsoft.com/office/drawing/2014/chart" uri="{C3380CC4-5D6E-409C-BE32-E72D297353CC}">
              <c16:uniqueId val="{00000000-9597-4F7B-9787-D0956C5E69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7-4F7B-9787-D0956C5E69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9-487E-9889-E7CBE674A3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9-487E-9889-E7CBE674A3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F-46C9-A4D5-A5615BAF56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F-46C9-A4D5-A5615BAF56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C-4FC6-89F6-3D07D14B26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C-4FC6-89F6-3D07D14B26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A-4995-B03E-564F7DBD7F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A-4995-B03E-564F7DBD7F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2440.59</c:v>
                </c:pt>
                <c:pt idx="1">
                  <c:v>2212.11</c:v>
                </c:pt>
                <c:pt idx="2">
                  <c:v>2105.3000000000002</c:v>
                </c:pt>
                <c:pt idx="3" formatCode="#,##0.00;&quot;△&quot;#,##0.00">
                  <c:v>0</c:v>
                </c:pt>
                <c:pt idx="4" formatCode="#,##0.00;&quot;△&quot;#,##0.00">
                  <c:v>0</c:v>
                </c:pt>
              </c:numCache>
            </c:numRef>
          </c:val>
          <c:extLst>
            <c:ext xmlns:c16="http://schemas.microsoft.com/office/drawing/2014/chart" uri="{C3380CC4-5D6E-409C-BE32-E72D297353CC}">
              <c16:uniqueId val="{00000000-6254-4CFF-824F-29E20B2CBB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6254-4CFF-824F-29E20B2CBB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40.770000000000003</c:v>
                </c:pt>
                <c:pt idx="1">
                  <c:v>43.11</c:v>
                </c:pt>
                <c:pt idx="2">
                  <c:v>74.56</c:v>
                </c:pt>
                <c:pt idx="3">
                  <c:v>86.8</c:v>
                </c:pt>
                <c:pt idx="4">
                  <c:v>83.73</c:v>
                </c:pt>
              </c:numCache>
            </c:numRef>
          </c:val>
          <c:extLst>
            <c:ext xmlns:c16="http://schemas.microsoft.com/office/drawing/2014/chart" uri="{C3380CC4-5D6E-409C-BE32-E72D297353CC}">
              <c16:uniqueId val="{00000000-5AF1-4A27-8266-3D211FA42E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5AF1-4A27-8266-3D211FA42E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526.14</c:v>
                </c:pt>
                <c:pt idx="1">
                  <c:v>508.11</c:v>
                </c:pt>
                <c:pt idx="2">
                  <c:v>294.67</c:v>
                </c:pt>
                <c:pt idx="3">
                  <c:v>243.65</c:v>
                </c:pt>
                <c:pt idx="4">
                  <c:v>269.66000000000003</c:v>
                </c:pt>
              </c:numCache>
            </c:numRef>
          </c:val>
          <c:extLst>
            <c:ext xmlns:c16="http://schemas.microsoft.com/office/drawing/2014/chart" uri="{C3380CC4-5D6E-409C-BE32-E72D297353CC}">
              <c16:uniqueId val="{00000000-7D35-4E38-87AB-CE097075C6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7D35-4E38-87AB-CE097075C6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6358</v>
      </c>
      <c r="AM8" s="68"/>
      <c r="AN8" s="68"/>
      <c r="AO8" s="68"/>
      <c r="AP8" s="68"/>
      <c r="AQ8" s="68"/>
      <c r="AR8" s="68"/>
      <c r="AS8" s="68"/>
      <c r="AT8" s="67">
        <f>データ!T6</f>
        <v>298.18</v>
      </c>
      <c r="AU8" s="67"/>
      <c r="AV8" s="67"/>
      <c r="AW8" s="67"/>
      <c r="AX8" s="67"/>
      <c r="AY8" s="67"/>
      <c r="AZ8" s="67"/>
      <c r="BA8" s="67"/>
      <c r="BB8" s="67">
        <f>データ!U6</f>
        <v>21.32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32.11</v>
      </c>
      <c r="Q10" s="67"/>
      <c r="R10" s="67"/>
      <c r="S10" s="67"/>
      <c r="T10" s="67"/>
      <c r="U10" s="67"/>
      <c r="V10" s="67"/>
      <c r="W10" s="67">
        <f>データ!Q6</f>
        <v>100</v>
      </c>
      <c r="X10" s="67"/>
      <c r="Y10" s="67"/>
      <c r="Z10" s="67"/>
      <c r="AA10" s="67"/>
      <c r="AB10" s="67"/>
      <c r="AC10" s="67"/>
      <c r="AD10" s="68">
        <f>データ!R6</f>
        <v>4644</v>
      </c>
      <c r="AE10" s="68"/>
      <c r="AF10" s="68"/>
      <c r="AG10" s="68"/>
      <c r="AH10" s="68"/>
      <c r="AI10" s="68"/>
      <c r="AJ10" s="68"/>
      <c r="AK10" s="2"/>
      <c r="AL10" s="68">
        <f>データ!V6</f>
        <v>2014</v>
      </c>
      <c r="AM10" s="68"/>
      <c r="AN10" s="68"/>
      <c r="AO10" s="68"/>
      <c r="AP10" s="68"/>
      <c r="AQ10" s="68"/>
      <c r="AR10" s="68"/>
      <c r="AS10" s="68"/>
      <c r="AT10" s="67">
        <f>データ!W6</f>
        <v>1.01</v>
      </c>
      <c r="AU10" s="67"/>
      <c r="AV10" s="67"/>
      <c r="AW10" s="67"/>
      <c r="AX10" s="67"/>
      <c r="AY10" s="67"/>
      <c r="AZ10" s="67"/>
      <c r="BA10" s="67"/>
      <c r="BB10" s="67">
        <f>データ!X6</f>
        <v>1994.06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j7s9WHUR5aOAkRBzzqEqd0gFqdOzPYwoBS4eVbZrtXh32gUyObkfC9SVWhLMwgoAXsf8uUSVqL3Bi1SDZfTIQA==" saltValue="hrKdz/xi2n/7uUeBEgG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74055</v>
      </c>
      <c r="D6" s="33">
        <f t="shared" si="3"/>
        <v>47</v>
      </c>
      <c r="E6" s="33">
        <f t="shared" si="3"/>
        <v>17</v>
      </c>
      <c r="F6" s="33">
        <f t="shared" si="3"/>
        <v>4</v>
      </c>
      <c r="G6" s="33">
        <f t="shared" si="3"/>
        <v>0</v>
      </c>
      <c r="H6" s="33" t="str">
        <f t="shared" si="3"/>
        <v>福島県　西会津町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32.11</v>
      </c>
      <c r="Q6" s="34">
        <f t="shared" si="3"/>
        <v>100</v>
      </c>
      <c r="R6" s="34">
        <f t="shared" si="3"/>
        <v>4644</v>
      </c>
      <c r="S6" s="34">
        <f t="shared" si="3"/>
        <v>6358</v>
      </c>
      <c r="T6" s="34">
        <f t="shared" si="3"/>
        <v>298.18</v>
      </c>
      <c r="U6" s="34">
        <f t="shared" si="3"/>
        <v>21.32</v>
      </c>
      <c r="V6" s="34">
        <f t="shared" si="3"/>
        <v>2014</v>
      </c>
      <c r="W6" s="34">
        <f t="shared" si="3"/>
        <v>1.01</v>
      </c>
      <c r="X6" s="34">
        <f t="shared" si="3"/>
        <v>1994.06</v>
      </c>
      <c r="Y6" s="35">
        <f>IF(Y7="",NA(),Y7)</f>
        <v>66.099999999999994</v>
      </c>
      <c r="Z6" s="35">
        <f t="shared" ref="Z6:AH6" si="4">IF(Z7="",NA(),Z7)</f>
        <v>67.489999999999995</v>
      </c>
      <c r="AA6" s="35">
        <f t="shared" si="4"/>
        <v>65.31</v>
      </c>
      <c r="AB6" s="35">
        <f t="shared" si="4"/>
        <v>96.41</v>
      </c>
      <c r="AC6" s="35">
        <f t="shared" si="4"/>
        <v>95.38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2440.59</v>
      </c>
      <c r="BG6" s="35">
        <f t="shared" ref="BG6:BO6" si="7">IF(BG7="",NA(),BG7)</f>
        <v>2212.11</v>
      </c>
      <c r="BH6" s="35">
        <f t="shared" si="7"/>
        <v>2105.3000000000002</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40.770000000000003</v>
      </c>
      <c r="BR6" s="35">
        <f t="shared" ref="BR6:BZ6" si="8">IF(BR7="",NA(),BR7)</f>
        <v>43.11</v>
      </c>
      <c r="BS6" s="35">
        <f t="shared" si="8"/>
        <v>74.56</v>
      </c>
      <c r="BT6" s="35">
        <f t="shared" si="8"/>
        <v>86.8</v>
      </c>
      <c r="BU6" s="35">
        <f t="shared" si="8"/>
        <v>83.73</v>
      </c>
      <c r="BV6" s="35">
        <f t="shared" si="8"/>
        <v>50.54</v>
      </c>
      <c r="BW6" s="35">
        <f t="shared" si="8"/>
        <v>66.22</v>
      </c>
      <c r="BX6" s="35">
        <f t="shared" si="8"/>
        <v>69.87</v>
      </c>
      <c r="BY6" s="35">
        <f t="shared" si="8"/>
        <v>74.3</v>
      </c>
      <c r="BZ6" s="35">
        <f t="shared" si="8"/>
        <v>72.260000000000005</v>
      </c>
      <c r="CA6" s="34" t="str">
        <f>IF(CA7="","",IF(CA7="-","【-】","【"&amp;SUBSTITUTE(TEXT(CA7,"#,##0.00"),"-","△")&amp;"】"))</f>
        <v>【74.48】</v>
      </c>
      <c r="CB6" s="35">
        <f>IF(CB7="",NA(),CB7)</f>
        <v>526.14</v>
      </c>
      <c r="CC6" s="35">
        <f t="shared" ref="CC6:CK6" si="9">IF(CC7="",NA(),CC7)</f>
        <v>508.11</v>
      </c>
      <c r="CD6" s="35">
        <f t="shared" si="9"/>
        <v>294.67</v>
      </c>
      <c r="CE6" s="35">
        <f t="shared" si="9"/>
        <v>243.65</v>
      </c>
      <c r="CF6" s="35">
        <f t="shared" si="9"/>
        <v>269.66000000000003</v>
      </c>
      <c r="CG6" s="35">
        <f t="shared" si="9"/>
        <v>320.36</v>
      </c>
      <c r="CH6" s="35">
        <f t="shared" si="9"/>
        <v>246.72</v>
      </c>
      <c r="CI6" s="35">
        <f t="shared" si="9"/>
        <v>234.96</v>
      </c>
      <c r="CJ6" s="35">
        <f t="shared" si="9"/>
        <v>221.81</v>
      </c>
      <c r="CK6" s="35">
        <f t="shared" si="9"/>
        <v>230.02</v>
      </c>
      <c r="CL6" s="34" t="str">
        <f>IF(CL7="","",IF(CL7="-","【-】","【"&amp;SUBSTITUTE(TEXT(CL7,"#,##0.00"),"-","△")&amp;"】"))</f>
        <v>【219.46】</v>
      </c>
      <c r="CM6" s="35">
        <f>IF(CM7="",NA(),CM7)</f>
        <v>30.48</v>
      </c>
      <c r="CN6" s="35">
        <f t="shared" ref="CN6:CV6" si="10">IF(CN7="",NA(),CN7)</f>
        <v>30.48</v>
      </c>
      <c r="CO6" s="35">
        <f t="shared" si="10"/>
        <v>30.48</v>
      </c>
      <c r="CP6" s="35">
        <f t="shared" si="10"/>
        <v>32.96</v>
      </c>
      <c r="CQ6" s="35">
        <f t="shared" si="10"/>
        <v>32.32</v>
      </c>
      <c r="CR6" s="35">
        <f t="shared" si="10"/>
        <v>34.74</v>
      </c>
      <c r="CS6" s="35">
        <f t="shared" si="10"/>
        <v>41.35</v>
      </c>
      <c r="CT6" s="35">
        <f t="shared" si="10"/>
        <v>42.9</v>
      </c>
      <c r="CU6" s="35">
        <f t="shared" si="10"/>
        <v>43.36</v>
      </c>
      <c r="CV6" s="35">
        <f t="shared" si="10"/>
        <v>42.56</v>
      </c>
      <c r="CW6" s="34" t="str">
        <f>IF(CW7="","",IF(CW7="-","【-】","【"&amp;SUBSTITUTE(TEXT(CW7,"#,##0.00"),"-","△")&amp;"】"))</f>
        <v>【42.82】</v>
      </c>
      <c r="CX6" s="35">
        <f>IF(CX7="",NA(),CX7)</f>
        <v>58.37</v>
      </c>
      <c r="CY6" s="35">
        <f t="shared" ref="CY6:DG6" si="11">IF(CY7="",NA(),CY7)</f>
        <v>60.53</v>
      </c>
      <c r="CZ6" s="35">
        <f t="shared" si="11"/>
        <v>60.28</v>
      </c>
      <c r="DA6" s="35">
        <f t="shared" si="11"/>
        <v>62.16</v>
      </c>
      <c r="DB6" s="35">
        <f t="shared" si="11"/>
        <v>62.81</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74055</v>
      </c>
      <c r="D7" s="37">
        <v>47</v>
      </c>
      <c r="E7" s="37">
        <v>17</v>
      </c>
      <c r="F7" s="37">
        <v>4</v>
      </c>
      <c r="G7" s="37">
        <v>0</v>
      </c>
      <c r="H7" s="37" t="s">
        <v>97</v>
      </c>
      <c r="I7" s="37" t="s">
        <v>98</v>
      </c>
      <c r="J7" s="37" t="s">
        <v>99</v>
      </c>
      <c r="K7" s="37" t="s">
        <v>100</v>
      </c>
      <c r="L7" s="37" t="s">
        <v>101</v>
      </c>
      <c r="M7" s="37" t="s">
        <v>102</v>
      </c>
      <c r="N7" s="38" t="s">
        <v>103</v>
      </c>
      <c r="O7" s="38" t="s">
        <v>104</v>
      </c>
      <c r="P7" s="38">
        <v>32.11</v>
      </c>
      <c r="Q7" s="38">
        <v>100</v>
      </c>
      <c r="R7" s="38">
        <v>4644</v>
      </c>
      <c r="S7" s="38">
        <v>6358</v>
      </c>
      <c r="T7" s="38">
        <v>298.18</v>
      </c>
      <c r="U7" s="38">
        <v>21.32</v>
      </c>
      <c r="V7" s="38">
        <v>2014</v>
      </c>
      <c r="W7" s="38">
        <v>1.01</v>
      </c>
      <c r="X7" s="38">
        <v>1994.06</v>
      </c>
      <c r="Y7" s="38">
        <v>66.099999999999994</v>
      </c>
      <c r="Z7" s="38">
        <v>67.489999999999995</v>
      </c>
      <c r="AA7" s="38">
        <v>65.31</v>
      </c>
      <c r="AB7" s="38">
        <v>96.41</v>
      </c>
      <c r="AC7" s="38">
        <v>95.38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2440.59</v>
      </c>
      <c r="BG7" s="38">
        <v>2212.11</v>
      </c>
      <c r="BH7" s="38">
        <v>2105.3000000000002</v>
      </c>
      <c r="BI7" s="38">
        <v>0</v>
      </c>
      <c r="BJ7" s="38">
        <v>0</v>
      </c>
      <c r="BK7" s="38">
        <v>1671.86</v>
      </c>
      <c r="BL7" s="38">
        <v>1434.89</v>
      </c>
      <c r="BM7" s="38">
        <v>1298.9100000000001</v>
      </c>
      <c r="BN7" s="38">
        <v>1243.71</v>
      </c>
      <c r="BO7" s="38">
        <v>1194.1500000000001</v>
      </c>
      <c r="BP7" s="38">
        <v>1209.4000000000001</v>
      </c>
      <c r="BQ7" s="38">
        <v>40.770000000000003</v>
      </c>
      <c r="BR7" s="38">
        <v>43.11</v>
      </c>
      <c r="BS7" s="38">
        <v>74.56</v>
      </c>
      <c r="BT7" s="38">
        <v>86.8</v>
      </c>
      <c r="BU7" s="38">
        <v>83.73</v>
      </c>
      <c r="BV7" s="38">
        <v>50.54</v>
      </c>
      <c r="BW7" s="38">
        <v>66.22</v>
      </c>
      <c r="BX7" s="38">
        <v>69.87</v>
      </c>
      <c r="BY7" s="38">
        <v>74.3</v>
      </c>
      <c r="BZ7" s="38">
        <v>72.260000000000005</v>
      </c>
      <c r="CA7" s="38">
        <v>74.48</v>
      </c>
      <c r="CB7" s="38">
        <v>526.14</v>
      </c>
      <c r="CC7" s="38">
        <v>508.11</v>
      </c>
      <c r="CD7" s="38">
        <v>294.67</v>
      </c>
      <c r="CE7" s="38">
        <v>243.65</v>
      </c>
      <c r="CF7" s="38">
        <v>269.66000000000003</v>
      </c>
      <c r="CG7" s="38">
        <v>320.36</v>
      </c>
      <c r="CH7" s="38">
        <v>246.72</v>
      </c>
      <c r="CI7" s="38">
        <v>234.96</v>
      </c>
      <c r="CJ7" s="38">
        <v>221.81</v>
      </c>
      <c r="CK7" s="38">
        <v>230.02</v>
      </c>
      <c r="CL7" s="38">
        <v>219.46</v>
      </c>
      <c r="CM7" s="38">
        <v>30.48</v>
      </c>
      <c r="CN7" s="38">
        <v>30.48</v>
      </c>
      <c r="CO7" s="38">
        <v>30.48</v>
      </c>
      <c r="CP7" s="38">
        <v>32.96</v>
      </c>
      <c r="CQ7" s="38">
        <v>32.32</v>
      </c>
      <c r="CR7" s="38">
        <v>34.74</v>
      </c>
      <c r="CS7" s="38">
        <v>41.35</v>
      </c>
      <c r="CT7" s="38">
        <v>42.9</v>
      </c>
      <c r="CU7" s="38">
        <v>43.36</v>
      </c>
      <c r="CV7" s="38">
        <v>42.56</v>
      </c>
      <c r="CW7" s="38">
        <v>42.82</v>
      </c>
      <c r="CX7" s="38">
        <v>58.37</v>
      </c>
      <c r="CY7" s="38">
        <v>60.53</v>
      </c>
      <c r="CZ7" s="38">
        <v>60.28</v>
      </c>
      <c r="DA7" s="38">
        <v>62.16</v>
      </c>
      <c r="DB7" s="38">
        <v>62.81</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in219</cp:lastModifiedBy>
  <dcterms:created xsi:type="dcterms:W3CDTF">2019-12-05T05:10:45Z</dcterms:created>
  <dcterms:modified xsi:type="dcterms:W3CDTF">2020-01-21T00:53:03Z</dcterms:modified>
  <cp:category/>
</cp:coreProperties>
</file>