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mc:AlternateContent xmlns:mc="http://schemas.openxmlformats.org/markup-compatibility/2006">
    <mc:Choice Requires="x15">
      <x15ac:absPath xmlns:x15ac="http://schemas.microsoft.com/office/spreadsheetml/2010/11/ac" url="\\lgfs01\kensetsu\水道\上水道係\027経営比較分析表\R01\"/>
    </mc:Choice>
  </mc:AlternateContent>
  <workbookProtection workbookAlgorithmName="SHA-512" workbookHashValue="ZUW/fGwQgdRKAK7ANmxAHE2WEnGMn+SkCZYyZo9rQTDL079xw63RmiHRLB2VXl9TsQ0cZjSRpWRXxfboqpmoKg==" workbookSaltValue="LJeaHOnQEa0P9RiD3KeGXg=="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<sst xmlns="http://schemas.openxmlformats.org/spreadsheetml/2006/main" count="225" uniqueCount="112">
  <si>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</si>
  <si>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</si>
  <si>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</si>
  <si>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</si>
  <si>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</si>
  <si>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</si>
  <si>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</si>
  <si>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</si>
  <si>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</si>
  <si>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</si>
  <si>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</si>
  <si>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</si>
  <si>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</si>
  <si>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</si>
  <si>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</si>
  <si>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</si>
  <si>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</si>
  <si>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</si>
  <si>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</si>
  <si>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</si>
  <si>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</si>
  <si>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</si>
  <si>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</si>
  <si>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</si>
  <si>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</si>
  <si>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</si>
  <si>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</si>
  <si>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</si>
  <si>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</si>
  <si>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</si>
  <si>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</si>
  <si>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</si>
  <si>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</si>
  <si>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</si>
  <si>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</si>
  <si>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</si>
  <si>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</si>
  <si>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</si>
  <si>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</si>
  <si>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</si>
  <si>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</si>
  <si>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</si>
  <si>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</si>
  <si>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</si>
  <si>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</si>
  <si>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</si>
  <si>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</si>
  <si>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</si>
  <si>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</si>
  <si>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</si>
  <si>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</si>
  <si>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</si>
  <si>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</si>
  <si>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</si>
  <si>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</si>
  <si>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</si>
  <si>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</si>
  <si>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</si>
  <si>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</si>
  <si>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</si>
  <si>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</si>
  <si>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</si>
  <si>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</si>
  <si>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</si>
  <si>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</si>
  <si>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</si>
  <si>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</si>
  <si>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</si>
  <si>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</si>
  <si>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</si>
  <si>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</si>
  <si>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</si>
  <si>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</si>
  <si>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</si>
  <si>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</si>
  <si>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</si>
  <si>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</si>
  <si>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</si>
  <si>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</si>
  <si>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</si>
  <si>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</si>
  <si>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</si>
  <si>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</si>
  <si>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</si>
  <si>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</si>
  <si>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</si>
  <si>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</si>
  <si>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</si>
  <si>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</si>
  <si>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</si>
  <si>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</si>
  <si>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</si>
  <si>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</si>
  <si>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</si>
  <si>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</si>
  <si>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</si>
  <si>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天栄村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</si>
  <si>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</si>
  <si>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</si>
  <si>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</si>
  <si>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</si>
  <si>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</si>
  <si>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</si>
  <si>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</si>
  <si>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</si>
  <si>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</si>
  <si>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</si>
  <si>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</si>
  <si>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</si>
  <si>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昭和50年～60年代にかけて布設した水道管が多く、更新時期が間近に迫っています。
　水道管漏水が多い箇所について平成27年度から平成28年度にかけ一部更新を実施しています。</t>
    <phoneticPr fontId="4"/>
  </si>
  <si>
    <t>経営に関しては、企業債残高が少額なことから逼迫した状態には無いものの、今後の施設更新時期到来を考えると財源不足となることは確実であります。
　このことから、今後の収入（給水収益等）と費用（維持管理費・老朽管更新工事費）を総合的に検証し、料金設定の妥当性・管路更新時期とその費用について検討が必要になります。</t>
    <rPh sb="145" eb="147">
      <t>ヒツヨウ</t>
    </rPh>
    <phoneticPr fontId="4"/>
  </si>
  <si>
    <t>　①収益的収支比率については、100%を若干下回っていますが比率が98％と類似団体と比べて高水準であることや、⑤料金回収率についても類似団体を上回り高水準であることから、経営については安定していると判断していますが、一般会計からの繰入金もあることから、維持管理費の見直しや費用削減を行い、料金改定の必要性についても今後検討する必要があります。
　湯本第２配水池関連に充てるため企業債の借入を実施しました。現段階では企業債の借入予定はありませんが、今後借入が必要になった際には、借入額など十分な検討が必要になります。
　給水人口の減少等により⑦施設利用率については低い状況にありますが、簡易水道の水源がすべて気象状況に左右される湧水であること、給水区域の立地条件、季節により需要量に変動があることなどを考慮しますと、やむを得ないものと考えています。更なる効率的な運営となるよう施設配置も含め検討が必要と考えます。
　料金に直結する⑧有収率が類似団体平均値より高い水準であるため、施設管理等が健全であることがわかります。これらを持続できるよう今後も管理を徹底します。</t>
    <rPh sb="20" eb="22">
      <t>ジャッカン</t>
    </rPh>
    <rPh sb="22" eb="24">
      <t>シタマワ</t>
    </rPh>
    <rPh sb="30" eb="32">
      <t>ヒリツ</t>
    </rPh>
    <rPh sb="42" eb="43">
      <t>クラ</t>
    </rPh>
    <rPh sb="45" eb="48">
      <t>コウスイジュン</t>
    </rPh>
    <rPh sb="71" eb="73">
      <t>ウワマワ</t>
    </rPh>
    <rPh sb="99" eb="101">
      <t>ハンダン</t>
    </rPh>
    <rPh sb="132" eb="134">
      <t>ミナオ</t>
    </rPh>
    <rPh sb="141" eb="142">
      <t>オコナ</t>
    </rPh>
    <rPh sb="144" eb="146">
      <t>リョウキン</t>
    </rPh>
    <rPh sb="146" eb="148">
      <t>カイテイ</t>
    </rPh>
    <rPh sb="149" eb="152">
      <t>ヒツヨウセイ</t>
    </rPh>
    <rPh sb="157" eb="159">
      <t>コンゴ</t>
    </rPh>
    <rPh sb="159" eb="161">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</si>
</sst>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formatCode="#,##0.00;&quot;△&quot;#,##0.00">
                  <c:v>0</c:v>
                </c:pt>
                <c:pt idx="1">
                  <c:v>4.0999999999999996</c:v>
                </c:pt>
                <c:pt idx="2">
                  <c:v>3.93</c:v>
                </c:pt>
                <c:pt idx="3" formatCode="#,##0.00;&quot;△&quot;#,##0.00">
                  <c:v>0</c:v>
                </c:pt>
                <c:pt idx="4" formatCode="#,##0.00;&quot;△&quot;#,##0.00">
                  <c:v>0</c:v>
                </c:pt>
              </c:numCache>
            </c:numRef>
          </c:val>
          <c:extLst>
            <c:ext xmlns:c16="http://schemas.microsoft.com/office/drawing/2014/chart" uri="{C3380CC4-5D6E-409C-BE32-E72D297353CC}">
              <c16:uniqueId val="{00000000-F941-4208-A8A8-BFE18DE46917}"/>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0.91</c:v>
                </c:pt>
                <c:pt idx="1">
                  <c:v>1.26</c:v>
                </c:pt>
                <c:pt idx="2">
                  <c:v>0.78</c:v>
                </c:pt>
                <c:pt idx="3">
                  <c:v>0.56999999999999995</c:v>
                </c:pt>
                <c:pt idx="4">
                  <c:v>0.62</c:v>
                </c:pt>
              </c:numCache>
            </c:numRef>
          </c:val>
          <c:smooth val="0"/>
          <c:extLst>
            <c:ext xmlns:c16="http://schemas.microsoft.com/office/drawing/2014/chart" uri="{C3380CC4-5D6E-409C-BE32-E72D297353CC}">
              <c16:uniqueId val="{00000001-F941-4208-A8A8-BFE18DE46917}"/>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145.87</c:v>
                </c:pt>
                <c:pt idx="1">
                  <c:v>106.99</c:v>
                </c:pt>
                <c:pt idx="2">
                  <c:v>106.96</c:v>
                </c:pt>
                <c:pt idx="3">
                  <c:v>105.79</c:v>
                </c:pt>
                <c:pt idx="4">
                  <c:v>98.31</c:v>
                </c:pt>
              </c:numCache>
            </c:numRef>
          </c:val>
          <c:extLst>
            <c:ext xmlns:c16="http://schemas.microsoft.com/office/drawing/2014/chart" uri="{C3380CC4-5D6E-409C-BE32-E72D297353CC}">
              <c16:uniqueId val="{00000000-D38E-4E9D-A169-FEDFB8005F1D}"/>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73.06</c:v>
                </c:pt>
                <c:pt idx="1">
                  <c:v>72.03</c:v>
                </c:pt>
                <c:pt idx="2">
                  <c:v>72.11</c:v>
                </c:pt>
                <c:pt idx="3">
                  <c:v>74.05</c:v>
                </c:pt>
                <c:pt idx="4">
                  <c:v>73.25</c:v>
                </c:pt>
              </c:numCache>
            </c:numRef>
          </c:val>
          <c:smooth val="0"/>
          <c:extLst>
            <c:ext xmlns:c16="http://schemas.microsoft.com/office/drawing/2014/chart" uri="{C3380CC4-5D6E-409C-BE32-E72D297353CC}">
              <c16:uniqueId val="{00000001-D38E-4E9D-A169-FEDFB8005F1D}"/>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295-49FC-B1C7-FA4310910CE1}"/>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295-49FC-B1C7-FA4310910CE1}"/>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B15-4AD8-8C69-FE060E6CD74E}"/>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B15-4AD8-8C69-FE060E6CD74E}"/>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711-457C-B41F-E22347078813}"/>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711-457C-B41F-E22347078813}"/>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B80-4885-9000-21673DF9FE8D}"/>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B80-4885-9000-21673DF9FE8D}"/>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0</c:v>
                </c:pt>
                <c:pt idx="1">
                  <c:v>0</c:v>
                </c:pt>
                <c:pt idx="2" formatCode="#,##0.00;&quot;△&quot;#,##0.00;&quot;-&quot;">
                  <c:v>701.47</c:v>
                </c:pt>
                <c:pt idx="3" formatCode="#,##0.00;&quot;△&quot;#,##0.00;&quot;-&quot;">
                  <c:v>985.65</c:v>
                </c:pt>
                <c:pt idx="4" formatCode="#,##0.00;&quot;△&quot;#,##0.00;&quot;-&quot;">
                  <c:v>1051.2</c:v>
                </c:pt>
              </c:numCache>
            </c:numRef>
          </c:val>
          <c:extLst>
            <c:ext xmlns:c16="http://schemas.microsoft.com/office/drawing/2014/chart" uri="{C3380CC4-5D6E-409C-BE32-E72D297353CC}">
              <c16:uniqueId val="{00000000-B05A-49D5-B6E3-891A6A54F193}"/>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1486.62</c:v>
                </c:pt>
                <c:pt idx="1">
                  <c:v>1510.14</c:v>
                </c:pt>
                <c:pt idx="2">
                  <c:v>1595.62</c:v>
                </c:pt>
                <c:pt idx="3">
                  <c:v>1302.33</c:v>
                </c:pt>
                <c:pt idx="4">
                  <c:v>1274.21</c:v>
                </c:pt>
              </c:numCache>
            </c:numRef>
          </c:val>
          <c:smooth val="0"/>
          <c:extLst>
            <c:ext xmlns:c16="http://schemas.microsoft.com/office/drawing/2014/chart" uri="{C3380CC4-5D6E-409C-BE32-E72D297353CC}">
              <c16:uniqueId val="{00000001-B05A-49D5-B6E3-891A6A54F193}"/>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96.69</c:v>
                </c:pt>
                <c:pt idx="1">
                  <c:v>62.28</c:v>
                </c:pt>
                <c:pt idx="2">
                  <c:v>106.66</c:v>
                </c:pt>
                <c:pt idx="3">
                  <c:v>101.74</c:v>
                </c:pt>
                <c:pt idx="4">
                  <c:v>92.08</c:v>
                </c:pt>
              </c:numCache>
            </c:numRef>
          </c:val>
          <c:extLst>
            <c:ext xmlns:c16="http://schemas.microsoft.com/office/drawing/2014/chart" uri="{C3380CC4-5D6E-409C-BE32-E72D297353CC}">
              <c16:uniqueId val="{00000000-B7C3-41DD-AAAD-156DCE995994}"/>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24.39</c:v>
                </c:pt>
                <c:pt idx="1">
                  <c:v>22.67</c:v>
                </c:pt>
                <c:pt idx="2">
                  <c:v>37.92</c:v>
                </c:pt>
                <c:pt idx="3">
                  <c:v>40.89</c:v>
                </c:pt>
                <c:pt idx="4">
                  <c:v>41.25</c:v>
                </c:pt>
              </c:numCache>
            </c:numRef>
          </c:val>
          <c:smooth val="0"/>
          <c:extLst>
            <c:ext xmlns:c16="http://schemas.microsoft.com/office/drawing/2014/chart" uri="{C3380CC4-5D6E-409C-BE32-E72D297353CC}">
              <c16:uniqueId val="{00000001-B7C3-41DD-AAAD-156DCE995994}"/>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167.56</c:v>
                </c:pt>
                <c:pt idx="1">
                  <c:v>264.07</c:v>
                </c:pt>
                <c:pt idx="2">
                  <c:v>143.87</c:v>
                </c:pt>
                <c:pt idx="3">
                  <c:v>165.35</c:v>
                </c:pt>
                <c:pt idx="4">
                  <c:v>169.51</c:v>
                </c:pt>
              </c:numCache>
            </c:numRef>
          </c:val>
          <c:extLst>
            <c:ext xmlns:c16="http://schemas.microsoft.com/office/drawing/2014/chart" uri="{C3380CC4-5D6E-409C-BE32-E72D297353CC}">
              <c16:uniqueId val="{00000000-9B54-4543-8209-339997D03F10}"/>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734.18</c:v>
                </c:pt>
                <c:pt idx="1">
                  <c:v>789.62</c:v>
                </c:pt>
                <c:pt idx="2">
                  <c:v>423.18</c:v>
                </c:pt>
                <c:pt idx="3">
                  <c:v>383.2</c:v>
                </c:pt>
                <c:pt idx="4">
                  <c:v>383.25</c:v>
                </c:pt>
              </c:numCache>
            </c:numRef>
          </c:val>
          <c:smooth val="0"/>
          <c:extLst>
            <c:ext xmlns:c16="http://schemas.microsoft.com/office/drawing/2014/chart" uri="{C3380CC4-5D6E-409C-BE32-E72D297353CC}">
              <c16:uniqueId val="{00000001-9B54-4543-8209-339997D03F10}"/>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25.76</c:v>
                </c:pt>
                <c:pt idx="1">
                  <c:v>26.01</c:v>
                </c:pt>
                <c:pt idx="2">
                  <c:v>26.92</c:v>
                </c:pt>
                <c:pt idx="3">
                  <c:v>25.11</c:v>
                </c:pt>
                <c:pt idx="4">
                  <c:v>25.38</c:v>
                </c:pt>
              </c:numCache>
            </c:numRef>
          </c:val>
          <c:extLst>
            <c:ext xmlns:c16="http://schemas.microsoft.com/office/drawing/2014/chart" uri="{C3380CC4-5D6E-409C-BE32-E72D297353CC}">
              <c16:uniqueId val="{00000000-1AA9-449E-85EC-BB9B5CAE0689}"/>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48.36</c:v>
                </c:pt>
                <c:pt idx="1">
                  <c:v>48.7</c:v>
                </c:pt>
                <c:pt idx="2">
                  <c:v>46.9</c:v>
                </c:pt>
                <c:pt idx="3">
                  <c:v>47.95</c:v>
                </c:pt>
                <c:pt idx="4">
                  <c:v>48.26</c:v>
                </c:pt>
              </c:numCache>
            </c:numRef>
          </c:val>
          <c:smooth val="0"/>
          <c:extLst>
            <c:ext xmlns:c16="http://schemas.microsoft.com/office/drawing/2014/chart" uri="{C3380CC4-5D6E-409C-BE32-E72D297353CC}">
              <c16:uniqueId val="{00000001-1AA9-449E-85EC-BB9B5CAE0689}"/>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87.25</c:v>
                </c:pt>
                <c:pt idx="1">
                  <c:v>87.25</c:v>
                </c:pt>
                <c:pt idx="2">
                  <c:v>87.25</c:v>
                </c:pt>
                <c:pt idx="3">
                  <c:v>87.26</c:v>
                </c:pt>
                <c:pt idx="4">
                  <c:v>87.26</c:v>
                </c:pt>
              </c:numCache>
            </c:numRef>
          </c:val>
          <c:extLst>
            <c:ext xmlns:c16="http://schemas.microsoft.com/office/drawing/2014/chart" uri="{C3380CC4-5D6E-409C-BE32-E72D297353CC}">
              <c16:uniqueId val="{00000000-07E5-493F-A147-529F156B0FF2}"/>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75.239999999999995</c:v>
                </c:pt>
                <c:pt idx="1">
                  <c:v>74.959999999999994</c:v>
                </c:pt>
                <c:pt idx="2">
                  <c:v>74.63</c:v>
                </c:pt>
                <c:pt idx="3">
                  <c:v>74.900000000000006</c:v>
                </c:pt>
                <c:pt idx="4">
                  <c:v>72.72</c:v>
                </c:pt>
              </c:numCache>
            </c:numRef>
          </c:val>
          <c:smooth val="0"/>
          <c:extLst>
            <c:ext xmlns:c16="http://schemas.microsoft.com/office/drawing/2014/chart" uri="{C3380CC4-5D6E-409C-BE32-E72D297353CC}">
              <c16:uniqueId val="{00000001-07E5-493F-A147-529F156B0FF2}"/>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BA31" zoomScaleNormal="100" workbookViewId="0">
      <selection activeCell="CC24" sqref="CC2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福島県　天栄村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D4</v>
      </c>
      <c r="X8" s="49"/>
      <c r="Y8" s="49"/>
      <c r="Z8" s="49"/>
      <c r="AA8" s="49"/>
      <c r="AB8" s="49"/>
      <c r="AC8" s="49"/>
      <c r="AD8" s="49" t="str">
        <f>データ!$M$6</f>
        <v>非設置</v>
      </c>
      <c r="AE8" s="49"/>
      <c r="AF8" s="49"/>
      <c r="AG8" s="49"/>
      <c r="AH8" s="49"/>
      <c r="AI8" s="49"/>
      <c r="AJ8" s="49"/>
      <c r="AK8" s="2"/>
      <c r="AL8" s="50">
        <f>データ!$R$6</f>
        <v>5692</v>
      </c>
      <c r="AM8" s="50"/>
      <c r="AN8" s="50"/>
      <c r="AO8" s="50"/>
      <c r="AP8" s="50"/>
      <c r="AQ8" s="50"/>
      <c r="AR8" s="50"/>
      <c r="AS8" s="50"/>
      <c r="AT8" s="46">
        <f>データ!$S$6</f>
        <v>225.52</v>
      </c>
      <c r="AU8" s="46"/>
      <c r="AV8" s="46"/>
      <c r="AW8" s="46"/>
      <c r="AX8" s="46"/>
      <c r="AY8" s="46"/>
      <c r="AZ8" s="46"/>
      <c r="BA8" s="46"/>
      <c r="BB8" s="46">
        <f>データ!$T$6</f>
        <v>25.24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3"/>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3"/>
      <c r="BK9" s="3"/>
      <c r="BL9" s="51" t="s">
        <v>19</v>
      </c>
      <c r="BM9" s="52"/>
      <c r="BN9" s="10" t="s">
        <v>20</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7.37</v>
      </c>
      <c r="Q10" s="46"/>
      <c r="R10" s="46"/>
      <c r="S10" s="46"/>
      <c r="T10" s="46"/>
      <c r="U10" s="46"/>
      <c r="V10" s="46"/>
      <c r="W10" s="50">
        <f>データ!$Q$6</f>
        <v>2510</v>
      </c>
      <c r="X10" s="50"/>
      <c r="Y10" s="50"/>
      <c r="Z10" s="50"/>
      <c r="AA10" s="50"/>
      <c r="AB10" s="50"/>
      <c r="AC10" s="50"/>
      <c r="AD10" s="2"/>
      <c r="AE10" s="2"/>
      <c r="AF10" s="2"/>
      <c r="AG10" s="2"/>
      <c r="AH10" s="2"/>
      <c r="AI10" s="2"/>
      <c r="AJ10" s="2"/>
      <c r="AK10" s="2"/>
      <c r="AL10" s="50">
        <f>データ!$U$6</f>
        <v>416</v>
      </c>
      <c r="AM10" s="50"/>
      <c r="AN10" s="50"/>
      <c r="AO10" s="50"/>
      <c r="AP10" s="50"/>
      <c r="AQ10" s="50"/>
      <c r="AR10" s="50"/>
      <c r="AS10" s="50"/>
      <c r="AT10" s="46">
        <f>データ!$V$6</f>
        <v>3.38</v>
      </c>
      <c r="AU10" s="46"/>
      <c r="AV10" s="46"/>
      <c r="AW10" s="46"/>
      <c r="AX10" s="46"/>
      <c r="AY10" s="46"/>
      <c r="AZ10" s="46"/>
      <c r="BA10" s="46"/>
      <c r="BB10" s="46">
        <f>データ!$W$6</f>
        <v>123.08</v>
      </c>
      <c r="BC10" s="46"/>
      <c r="BD10" s="46"/>
      <c r="BE10" s="46"/>
      <c r="BF10" s="46"/>
      <c r="BG10" s="46"/>
      <c r="BH10" s="46"/>
      <c r="BI10" s="46"/>
      <c r="BJ10" s="2"/>
      <c r="BK10" s="2"/>
      <c r="BL10" s="53" t="s">
        <v>21</v>
      </c>
      <c r="BM10" s="54"/>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55" t="s">
        <v>25</v>
      </c>
      <c r="BM14" s="56"/>
      <c r="BN14" s="56"/>
      <c r="BO14" s="56"/>
      <c r="BP14" s="56"/>
      <c r="BQ14" s="56"/>
      <c r="BR14" s="56"/>
      <c r="BS14" s="56"/>
      <c r="BT14" s="56"/>
      <c r="BU14" s="56"/>
      <c r="BV14" s="56"/>
      <c r="BW14" s="56"/>
      <c r="BX14" s="56"/>
      <c r="BY14" s="56"/>
      <c r="BZ14" s="5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58"/>
      <c r="BM15" s="59"/>
      <c r="BN15" s="59"/>
      <c r="BO15" s="59"/>
      <c r="BP15" s="59"/>
      <c r="BQ15" s="59"/>
      <c r="BR15" s="59"/>
      <c r="BS15" s="59"/>
      <c r="BT15" s="59"/>
      <c r="BU15" s="59"/>
      <c r="BV15" s="59"/>
      <c r="BW15" s="59"/>
      <c r="BX15" s="59"/>
      <c r="BY15" s="59"/>
      <c r="BZ15" s="60"/>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111</v>
      </c>
      <c r="BM16" s="62"/>
      <c r="BN16" s="62"/>
      <c r="BO16" s="62"/>
      <c r="BP16" s="62"/>
      <c r="BQ16" s="62"/>
      <c r="BR16" s="62"/>
      <c r="BS16" s="62"/>
      <c r="BT16" s="62"/>
      <c r="BU16" s="62"/>
      <c r="BV16" s="62"/>
      <c r="BW16" s="62"/>
      <c r="BX16" s="62"/>
      <c r="BY16" s="62"/>
      <c r="BZ16" s="6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1"/>
      <c r="BM34" s="62"/>
      <c r="BN34" s="62"/>
      <c r="BO34" s="62"/>
      <c r="BP34" s="62"/>
      <c r="BQ34" s="62"/>
      <c r="BR34" s="62"/>
      <c r="BS34" s="62"/>
      <c r="BT34" s="62"/>
      <c r="BU34" s="62"/>
      <c r="BV34" s="62"/>
      <c r="BW34" s="62"/>
      <c r="BX34" s="62"/>
      <c r="BY34" s="62"/>
      <c r="BZ34" s="63"/>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1"/>
      <c r="BM35" s="62"/>
      <c r="BN35" s="62"/>
      <c r="BO35" s="62"/>
      <c r="BP35" s="62"/>
      <c r="BQ35" s="62"/>
      <c r="BR35" s="62"/>
      <c r="BS35" s="62"/>
      <c r="BT35" s="62"/>
      <c r="BU35" s="62"/>
      <c r="BV35" s="62"/>
      <c r="BW35" s="62"/>
      <c r="BX35" s="62"/>
      <c r="BY35" s="62"/>
      <c r="BZ35" s="6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5" t="s">
        <v>26</v>
      </c>
      <c r="BM45" s="56"/>
      <c r="BN45" s="56"/>
      <c r="BO45" s="56"/>
      <c r="BP45" s="56"/>
      <c r="BQ45" s="56"/>
      <c r="BR45" s="56"/>
      <c r="BS45" s="56"/>
      <c r="BT45" s="56"/>
      <c r="BU45" s="56"/>
      <c r="BV45" s="56"/>
      <c r="BW45" s="56"/>
      <c r="BX45" s="56"/>
      <c r="BY45" s="56"/>
      <c r="BZ45" s="57"/>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8"/>
      <c r="BM46" s="59"/>
      <c r="BN46" s="59"/>
      <c r="BO46" s="59"/>
      <c r="BP46" s="59"/>
      <c r="BQ46" s="59"/>
      <c r="BR46" s="59"/>
      <c r="BS46" s="59"/>
      <c r="BT46" s="59"/>
      <c r="BU46" s="59"/>
      <c r="BV46" s="59"/>
      <c r="BW46" s="59"/>
      <c r="BX46" s="59"/>
      <c r="BY46" s="59"/>
      <c r="BZ46" s="60"/>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1" t="s">
        <v>109</v>
      </c>
      <c r="BM47" s="62"/>
      <c r="BN47" s="62"/>
      <c r="BO47" s="62"/>
      <c r="BP47" s="62"/>
      <c r="BQ47" s="62"/>
      <c r="BR47" s="62"/>
      <c r="BS47" s="62"/>
      <c r="BT47" s="62"/>
      <c r="BU47" s="62"/>
      <c r="BV47" s="62"/>
      <c r="BW47" s="62"/>
      <c r="BX47" s="62"/>
      <c r="BY47" s="62"/>
      <c r="BZ47" s="63"/>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1"/>
      <c r="BM48" s="62"/>
      <c r="BN48" s="62"/>
      <c r="BO48" s="62"/>
      <c r="BP48" s="62"/>
      <c r="BQ48" s="62"/>
      <c r="BR48" s="62"/>
      <c r="BS48" s="62"/>
      <c r="BT48" s="62"/>
      <c r="BU48" s="62"/>
      <c r="BV48" s="62"/>
      <c r="BW48" s="62"/>
      <c r="BX48" s="62"/>
      <c r="BY48" s="62"/>
      <c r="BZ48" s="63"/>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1"/>
      <c r="BM49" s="62"/>
      <c r="BN49" s="62"/>
      <c r="BO49" s="62"/>
      <c r="BP49" s="62"/>
      <c r="BQ49" s="62"/>
      <c r="BR49" s="62"/>
      <c r="BS49" s="62"/>
      <c r="BT49" s="62"/>
      <c r="BU49" s="62"/>
      <c r="BV49" s="62"/>
      <c r="BW49" s="62"/>
      <c r="BX49" s="62"/>
      <c r="BY49" s="62"/>
      <c r="BZ49" s="63"/>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1"/>
      <c r="BM50" s="62"/>
      <c r="BN50" s="62"/>
      <c r="BO50" s="62"/>
      <c r="BP50" s="62"/>
      <c r="BQ50" s="62"/>
      <c r="BR50" s="62"/>
      <c r="BS50" s="62"/>
      <c r="BT50" s="62"/>
      <c r="BU50" s="62"/>
      <c r="BV50" s="62"/>
      <c r="BW50" s="62"/>
      <c r="BX50" s="62"/>
      <c r="BY50" s="62"/>
      <c r="BZ50" s="63"/>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1"/>
      <c r="BM51" s="62"/>
      <c r="BN51" s="62"/>
      <c r="BO51" s="62"/>
      <c r="BP51" s="62"/>
      <c r="BQ51" s="62"/>
      <c r="BR51" s="62"/>
      <c r="BS51" s="62"/>
      <c r="BT51" s="62"/>
      <c r="BU51" s="62"/>
      <c r="BV51" s="62"/>
      <c r="BW51" s="62"/>
      <c r="BX51" s="62"/>
      <c r="BY51" s="62"/>
      <c r="BZ51" s="63"/>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1"/>
      <c r="BM52" s="62"/>
      <c r="BN52" s="62"/>
      <c r="BO52" s="62"/>
      <c r="BP52" s="62"/>
      <c r="BQ52" s="62"/>
      <c r="BR52" s="62"/>
      <c r="BS52" s="62"/>
      <c r="BT52" s="62"/>
      <c r="BU52" s="62"/>
      <c r="BV52" s="62"/>
      <c r="BW52" s="62"/>
      <c r="BX52" s="62"/>
      <c r="BY52" s="62"/>
      <c r="BZ52" s="63"/>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1"/>
      <c r="BM53" s="62"/>
      <c r="BN53" s="62"/>
      <c r="BO53" s="62"/>
      <c r="BP53" s="62"/>
      <c r="BQ53" s="62"/>
      <c r="BR53" s="62"/>
      <c r="BS53" s="62"/>
      <c r="BT53" s="62"/>
      <c r="BU53" s="62"/>
      <c r="BV53" s="62"/>
      <c r="BW53" s="62"/>
      <c r="BX53" s="62"/>
      <c r="BY53" s="62"/>
      <c r="BZ53" s="63"/>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1"/>
      <c r="BM54" s="62"/>
      <c r="BN54" s="62"/>
      <c r="BO54" s="62"/>
      <c r="BP54" s="62"/>
      <c r="BQ54" s="62"/>
      <c r="BR54" s="62"/>
      <c r="BS54" s="62"/>
      <c r="BT54" s="62"/>
      <c r="BU54" s="62"/>
      <c r="BV54" s="62"/>
      <c r="BW54" s="62"/>
      <c r="BX54" s="62"/>
      <c r="BY54" s="62"/>
      <c r="BZ54" s="63"/>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1"/>
      <c r="BM55" s="62"/>
      <c r="BN55" s="62"/>
      <c r="BO55" s="62"/>
      <c r="BP55" s="62"/>
      <c r="BQ55" s="62"/>
      <c r="BR55" s="62"/>
      <c r="BS55" s="62"/>
      <c r="BT55" s="62"/>
      <c r="BU55" s="62"/>
      <c r="BV55" s="62"/>
      <c r="BW55" s="62"/>
      <c r="BX55" s="62"/>
      <c r="BY55" s="62"/>
      <c r="BZ55" s="63"/>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1"/>
      <c r="BM56" s="62"/>
      <c r="BN56" s="62"/>
      <c r="BO56" s="62"/>
      <c r="BP56" s="62"/>
      <c r="BQ56" s="62"/>
      <c r="BR56" s="62"/>
      <c r="BS56" s="62"/>
      <c r="BT56" s="62"/>
      <c r="BU56" s="62"/>
      <c r="BV56" s="62"/>
      <c r="BW56" s="62"/>
      <c r="BX56" s="62"/>
      <c r="BY56" s="62"/>
      <c r="BZ56" s="63"/>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1"/>
      <c r="BM57" s="62"/>
      <c r="BN57" s="62"/>
      <c r="BO57" s="62"/>
      <c r="BP57" s="62"/>
      <c r="BQ57" s="62"/>
      <c r="BR57" s="62"/>
      <c r="BS57" s="62"/>
      <c r="BT57" s="62"/>
      <c r="BU57" s="62"/>
      <c r="BV57" s="62"/>
      <c r="BW57" s="62"/>
      <c r="BX57" s="62"/>
      <c r="BY57" s="62"/>
      <c r="BZ57" s="63"/>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1"/>
      <c r="BM58" s="62"/>
      <c r="BN58" s="62"/>
      <c r="BO58" s="62"/>
      <c r="BP58" s="62"/>
      <c r="BQ58" s="62"/>
      <c r="BR58" s="62"/>
      <c r="BS58" s="62"/>
      <c r="BT58" s="62"/>
      <c r="BU58" s="62"/>
      <c r="BV58" s="62"/>
      <c r="BW58" s="62"/>
      <c r="BX58" s="62"/>
      <c r="BY58" s="62"/>
      <c r="BZ58" s="6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1"/>
      <c r="BM59" s="62"/>
      <c r="BN59" s="62"/>
      <c r="BO59" s="62"/>
      <c r="BP59" s="62"/>
      <c r="BQ59" s="62"/>
      <c r="BR59" s="62"/>
      <c r="BS59" s="62"/>
      <c r="BT59" s="62"/>
      <c r="BU59" s="62"/>
      <c r="BV59" s="62"/>
      <c r="BW59" s="62"/>
      <c r="BX59" s="62"/>
      <c r="BY59" s="62"/>
      <c r="BZ59" s="63"/>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61"/>
      <c r="BM60" s="62"/>
      <c r="BN60" s="62"/>
      <c r="BO60" s="62"/>
      <c r="BP60" s="62"/>
      <c r="BQ60" s="62"/>
      <c r="BR60" s="62"/>
      <c r="BS60" s="62"/>
      <c r="BT60" s="62"/>
      <c r="BU60" s="62"/>
      <c r="BV60" s="62"/>
      <c r="BW60" s="62"/>
      <c r="BX60" s="62"/>
      <c r="BY60" s="62"/>
      <c r="BZ60" s="6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61"/>
      <c r="BM61" s="62"/>
      <c r="BN61" s="62"/>
      <c r="BO61" s="62"/>
      <c r="BP61" s="62"/>
      <c r="BQ61" s="62"/>
      <c r="BR61" s="62"/>
      <c r="BS61" s="62"/>
      <c r="BT61" s="62"/>
      <c r="BU61" s="62"/>
      <c r="BV61" s="62"/>
      <c r="BW61" s="62"/>
      <c r="BX61" s="62"/>
      <c r="BY61" s="62"/>
      <c r="BZ61" s="63"/>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1"/>
      <c r="BM62" s="62"/>
      <c r="BN62" s="62"/>
      <c r="BO62" s="62"/>
      <c r="BP62" s="62"/>
      <c r="BQ62" s="62"/>
      <c r="BR62" s="62"/>
      <c r="BS62" s="62"/>
      <c r="BT62" s="62"/>
      <c r="BU62" s="62"/>
      <c r="BV62" s="62"/>
      <c r="BW62" s="62"/>
      <c r="BX62" s="62"/>
      <c r="BY62" s="62"/>
      <c r="BZ62" s="63"/>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4"/>
      <c r="BM63" s="65"/>
      <c r="BN63" s="65"/>
      <c r="BO63" s="65"/>
      <c r="BP63" s="65"/>
      <c r="BQ63" s="65"/>
      <c r="BR63" s="65"/>
      <c r="BS63" s="65"/>
      <c r="BT63" s="65"/>
      <c r="BU63" s="65"/>
      <c r="BV63" s="65"/>
      <c r="BW63" s="65"/>
      <c r="BX63" s="65"/>
      <c r="BY63" s="65"/>
      <c r="BZ63" s="66"/>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5" t="s">
        <v>28</v>
      </c>
      <c r="BM64" s="56"/>
      <c r="BN64" s="56"/>
      <c r="BO64" s="56"/>
      <c r="BP64" s="56"/>
      <c r="BQ64" s="56"/>
      <c r="BR64" s="56"/>
      <c r="BS64" s="56"/>
      <c r="BT64" s="56"/>
      <c r="BU64" s="56"/>
      <c r="BV64" s="56"/>
      <c r="BW64" s="56"/>
      <c r="BX64" s="56"/>
      <c r="BY64" s="56"/>
      <c r="BZ64" s="57"/>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8"/>
      <c r="BM65" s="59"/>
      <c r="BN65" s="59"/>
      <c r="BO65" s="59"/>
      <c r="BP65" s="59"/>
      <c r="BQ65" s="59"/>
      <c r="BR65" s="59"/>
      <c r="BS65" s="59"/>
      <c r="BT65" s="59"/>
      <c r="BU65" s="59"/>
      <c r="BV65" s="59"/>
      <c r="BW65" s="59"/>
      <c r="BX65" s="59"/>
      <c r="BY65" s="59"/>
      <c r="BZ65" s="60"/>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1" t="s">
        <v>110</v>
      </c>
      <c r="BM66" s="62"/>
      <c r="BN66" s="62"/>
      <c r="BO66" s="62"/>
      <c r="BP66" s="62"/>
      <c r="BQ66" s="62"/>
      <c r="BR66" s="62"/>
      <c r="BS66" s="62"/>
      <c r="BT66" s="62"/>
      <c r="BU66" s="62"/>
      <c r="BV66" s="62"/>
      <c r="BW66" s="62"/>
      <c r="BX66" s="62"/>
      <c r="BY66" s="62"/>
      <c r="BZ66" s="63"/>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1"/>
      <c r="BM67" s="62"/>
      <c r="BN67" s="62"/>
      <c r="BO67" s="62"/>
      <c r="BP67" s="62"/>
      <c r="BQ67" s="62"/>
      <c r="BR67" s="62"/>
      <c r="BS67" s="62"/>
      <c r="BT67" s="62"/>
      <c r="BU67" s="62"/>
      <c r="BV67" s="62"/>
      <c r="BW67" s="62"/>
      <c r="BX67" s="62"/>
      <c r="BY67" s="62"/>
      <c r="BZ67" s="63"/>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1"/>
      <c r="BM68" s="62"/>
      <c r="BN68" s="62"/>
      <c r="BO68" s="62"/>
      <c r="BP68" s="62"/>
      <c r="BQ68" s="62"/>
      <c r="BR68" s="62"/>
      <c r="BS68" s="62"/>
      <c r="BT68" s="62"/>
      <c r="BU68" s="62"/>
      <c r="BV68" s="62"/>
      <c r="BW68" s="62"/>
      <c r="BX68" s="62"/>
      <c r="BY68" s="62"/>
      <c r="BZ68" s="63"/>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1"/>
      <c r="BM69" s="62"/>
      <c r="BN69" s="62"/>
      <c r="BO69" s="62"/>
      <c r="BP69" s="62"/>
      <c r="BQ69" s="62"/>
      <c r="BR69" s="62"/>
      <c r="BS69" s="62"/>
      <c r="BT69" s="62"/>
      <c r="BU69" s="62"/>
      <c r="BV69" s="62"/>
      <c r="BW69" s="62"/>
      <c r="BX69" s="62"/>
      <c r="BY69" s="62"/>
      <c r="BZ69" s="63"/>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1"/>
      <c r="BM70" s="62"/>
      <c r="BN70" s="62"/>
      <c r="BO70" s="62"/>
      <c r="BP70" s="62"/>
      <c r="BQ70" s="62"/>
      <c r="BR70" s="62"/>
      <c r="BS70" s="62"/>
      <c r="BT70" s="62"/>
      <c r="BU70" s="62"/>
      <c r="BV70" s="62"/>
      <c r="BW70" s="62"/>
      <c r="BX70" s="62"/>
      <c r="BY70" s="62"/>
      <c r="BZ70" s="63"/>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1"/>
      <c r="BM71" s="62"/>
      <c r="BN71" s="62"/>
      <c r="BO71" s="62"/>
      <c r="BP71" s="62"/>
      <c r="BQ71" s="62"/>
      <c r="BR71" s="62"/>
      <c r="BS71" s="62"/>
      <c r="BT71" s="62"/>
      <c r="BU71" s="62"/>
      <c r="BV71" s="62"/>
      <c r="BW71" s="62"/>
      <c r="BX71" s="62"/>
      <c r="BY71" s="62"/>
      <c r="BZ71" s="63"/>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1"/>
      <c r="BM72" s="62"/>
      <c r="BN72" s="62"/>
      <c r="BO72" s="62"/>
      <c r="BP72" s="62"/>
      <c r="BQ72" s="62"/>
      <c r="BR72" s="62"/>
      <c r="BS72" s="62"/>
      <c r="BT72" s="62"/>
      <c r="BU72" s="62"/>
      <c r="BV72" s="62"/>
      <c r="BW72" s="62"/>
      <c r="BX72" s="62"/>
      <c r="BY72" s="62"/>
      <c r="BZ72" s="63"/>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1"/>
      <c r="BM73" s="62"/>
      <c r="BN73" s="62"/>
      <c r="BO73" s="62"/>
      <c r="BP73" s="62"/>
      <c r="BQ73" s="62"/>
      <c r="BR73" s="62"/>
      <c r="BS73" s="62"/>
      <c r="BT73" s="62"/>
      <c r="BU73" s="62"/>
      <c r="BV73" s="62"/>
      <c r="BW73" s="62"/>
      <c r="BX73" s="62"/>
      <c r="BY73" s="62"/>
      <c r="BZ73" s="63"/>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1"/>
      <c r="BM74" s="62"/>
      <c r="BN74" s="62"/>
      <c r="BO74" s="62"/>
      <c r="BP74" s="62"/>
      <c r="BQ74" s="62"/>
      <c r="BR74" s="62"/>
      <c r="BS74" s="62"/>
      <c r="BT74" s="62"/>
      <c r="BU74" s="62"/>
      <c r="BV74" s="62"/>
      <c r="BW74" s="62"/>
      <c r="BX74" s="62"/>
      <c r="BY74" s="62"/>
      <c r="BZ74" s="63"/>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1"/>
      <c r="BM75" s="62"/>
      <c r="BN75" s="62"/>
      <c r="BO75" s="62"/>
      <c r="BP75" s="62"/>
      <c r="BQ75" s="62"/>
      <c r="BR75" s="62"/>
      <c r="BS75" s="62"/>
      <c r="BT75" s="62"/>
      <c r="BU75" s="62"/>
      <c r="BV75" s="62"/>
      <c r="BW75" s="62"/>
      <c r="BX75" s="62"/>
      <c r="BY75" s="62"/>
      <c r="BZ75" s="63"/>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1"/>
      <c r="BM76" s="62"/>
      <c r="BN76" s="62"/>
      <c r="BO76" s="62"/>
      <c r="BP76" s="62"/>
      <c r="BQ76" s="62"/>
      <c r="BR76" s="62"/>
      <c r="BS76" s="62"/>
      <c r="BT76" s="62"/>
      <c r="BU76" s="62"/>
      <c r="BV76" s="62"/>
      <c r="BW76" s="62"/>
      <c r="BX76" s="62"/>
      <c r="BY76" s="62"/>
      <c r="BZ76" s="63"/>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1"/>
      <c r="BM77" s="62"/>
      <c r="BN77" s="62"/>
      <c r="BO77" s="62"/>
      <c r="BP77" s="62"/>
      <c r="BQ77" s="62"/>
      <c r="BR77" s="62"/>
      <c r="BS77" s="62"/>
      <c r="BT77" s="62"/>
      <c r="BU77" s="62"/>
      <c r="BV77" s="62"/>
      <c r="BW77" s="62"/>
      <c r="BX77" s="62"/>
      <c r="BY77" s="62"/>
      <c r="BZ77" s="63"/>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1"/>
      <c r="BM78" s="62"/>
      <c r="BN78" s="62"/>
      <c r="BO78" s="62"/>
      <c r="BP78" s="62"/>
      <c r="BQ78" s="62"/>
      <c r="BR78" s="62"/>
      <c r="BS78" s="62"/>
      <c r="BT78" s="62"/>
      <c r="BU78" s="62"/>
      <c r="BV78" s="62"/>
      <c r="BW78" s="62"/>
      <c r="BX78" s="62"/>
      <c r="BY78" s="62"/>
      <c r="BZ78" s="63"/>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1"/>
      <c r="BM79" s="62"/>
      <c r="BN79" s="62"/>
      <c r="BO79" s="62"/>
      <c r="BP79" s="62"/>
      <c r="BQ79" s="62"/>
      <c r="BR79" s="62"/>
      <c r="BS79" s="62"/>
      <c r="BT79" s="62"/>
      <c r="BU79" s="62"/>
      <c r="BV79" s="62"/>
      <c r="BW79" s="62"/>
      <c r="BX79" s="62"/>
      <c r="BY79" s="62"/>
      <c r="BZ79" s="63"/>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1"/>
      <c r="BM80" s="62"/>
      <c r="BN80" s="62"/>
      <c r="BO80" s="62"/>
      <c r="BP80" s="62"/>
      <c r="BQ80" s="62"/>
      <c r="BR80" s="62"/>
      <c r="BS80" s="62"/>
      <c r="BT80" s="62"/>
      <c r="BU80" s="62"/>
      <c r="BV80" s="62"/>
      <c r="BW80" s="62"/>
      <c r="BX80" s="62"/>
      <c r="BY80" s="62"/>
      <c r="BZ80" s="63"/>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1"/>
      <c r="BM81" s="62"/>
      <c r="BN81" s="62"/>
      <c r="BO81" s="62"/>
      <c r="BP81" s="62"/>
      <c r="BQ81" s="62"/>
      <c r="BR81" s="62"/>
      <c r="BS81" s="62"/>
      <c r="BT81" s="62"/>
      <c r="BU81" s="62"/>
      <c r="BV81" s="62"/>
      <c r="BW81" s="62"/>
      <c r="BX81" s="62"/>
      <c r="BY81" s="62"/>
      <c r="BZ81" s="6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4"/>
      <c r="BM82" s="65"/>
      <c r="BN82" s="65"/>
      <c r="BO82" s="65"/>
      <c r="BP82" s="65"/>
      <c r="BQ82" s="65"/>
      <c r="BR82" s="65"/>
      <c r="BS82" s="65"/>
      <c r="BT82" s="65"/>
      <c r="BU82" s="65"/>
      <c r="BV82" s="65"/>
      <c r="BW82" s="65"/>
      <c r="BX82" s="65"/>
      <c r="BY82" s="65"/>
      <c r="BZ82" s="6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41</v>
      </c>
      <c r="N85" s="27" t="s">
        <v>42</v>
      </c>
      <c r="O85" s="27" t="str">
        <f>データ!EN6</f>
        <v>【0.54】</v>
      </c>
    </row>
  </sheetData>
  <sheetProtection algorithmName="SHA-512" hashValue="9pmOOSRRBWkEidQsoY6Z1nZ/2zzxDCX5OoaLPElQzXtEQrnGTdeuttmDy9cpUtw93u5TMlNLRGRycGy37N/mEA==" saltValue="hyNY9IDS+EkhKbdBPHibx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6" t="s">
        <v>52</v>
      </c>
      <c r="I3" s="77"/>
      <c r="J3" s="77"/>
      <c r="K3" s="77"/>
      <c r="L3" s="77"/>
      <c r="M3" s="77"/>
      <c r="N3" s="77"/>
      <c r="O3" s="77"/>
      <c r="P3" s="77"/>
      <c r="Q3" s="77"/>
      <c r="R3" s="77"/>
      <c r="S3" s="77"/>
      <c r="T3" s="77"/>
      <c r="U3" s="77"/>
      <c r="V3" s="77"/>
      <c r="W3" s="78"/>
      <c r="X3" s="82" t="s">
        <v>53</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54</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55</v>
      </c>
      <c r="B4" s="31"/>
      <c r="C4" s="31"/>
      <c r="D4" s="31"/>
      <c r="E4" s="31"/>
      <c r="F4" s="31"/>
      <c r="G4" s="31"/>
      <c r="H4" s="79"/>
      <c r="I4" s="80"/>
      <c r="J4" s="80"/>
      <c r="K4" s="80"/>
      <c r="L4" s="80"/>
      <c r="M4" s="80"/>
      <c r="N4" s="80"/>
      <c r="O4" s="80"/>
      <c r="P4" s="80"/>
      <c r="Q4" s="80"/>
      <c r="R4" s="80"/>
      <c r="S4" s="80"/>
      <c r="T4" s="80"/>
      <c r="U4" s="80"/>
      <c r="V4" s="80"/>
      <c r="W4" s="81"/>
      <c r="X4" s="75" t="s">
        <v>56</v>
      </c>
      <c r="Y4" s="75"/>
      <c r="Z4" s="75"/>
      <c r="AA4" s="75"/>
      <c r="AB4" s="75"/>
      <c r="AC4" s="75"/>
      <c r="AD4" s="75"/>
      <c r="AE4" s="75"/>
      <c r="AF4" s="75"/>
      <c r="AG4" s="75"/>
      <c r="AH4" s="75"/>
      <c r="AI4" s="75" t="s">
        <v>57</v>
      </c>
      <c r="AJ4" s="75"/>
      <c r="AK4" s="75"/>
      <c r="AL4" s="75"/>
      <c r="AM4" s="75"/>
      <c r="AN4" s="75"/>
      <c r="AO4" s="75"/>
      <c r="AP4" s="75"/>
      <c r="AQ4" s="75"/>
      <c r="AR4" s="75"/>
      <c r="AS4" s="75"/>
      <c r="AT4" s="75" t="s">
        <v>58</v>
      </c>
      <c r="AU4" s="75"/>
      <c r="AV4" s="75"/>
      <c r="AW4" s="75"/>
      <c r="AX4" s="75"/>
      <c r="AY4" s="75"/>
      <c r="AZ4" s="75"/>
      <c r="BA4" s="75"/>
      <c r="BB4" s="75"/>
      <c r="BC4" s="75"/>
      <c r="BD4" s="75"/>
      <c r="BE4" s="75" t="s">
        <v>59</v>
      </c>
      <c r="BF4" s="75"/>
      <c r="BG4" s="75"/>
      <c r="BH4" s="75"/>
      <c r="BI4" s="75"/>
      <c r="BJ4" s="75"/>
      <c r="BK4" s="75"/>
      <c r="BL4" s="75"/>
      <c r="BM4" s="75"/>
      <c r="BN4" s="75"/>
      <c r="BO4" s="75"/>
      <c r="BP4" s="75" t="s">
        <v>60</v>
      </c>
      <c r="BQ4" s="75"/>
      <c r="BR4" s="75"/>
      <c r="BS4" s="75"/>
      <c r="BT4" s="75"/>
      <c r="BU4" s="75"/>
      <c r="BV4" s="75"/>
      <c r="BW4" s="75"/>
      <c r="BX4" s="75"/>
      <c r="BY4" s="75"/>
      <c r="BZ4" s="75"/>
      <c r="CA4" s="75" t="s">
        <v>61</v>
      </c>
      <c r="CB4" s="75"/>
      <c r="CC4" s="75"/>
      <c r="CD4" s="75"/>
      <c r="CE4" s="75"/>
      <c r="CF4" s="75"/>
      <c r="CG4" s="75"/>
      <c r="CH4" s="75"/>
      <c r="CI4" s="75"/>
      <c r="CJ4" s="75"/>
      <c r="CK4" s="75"/>
      <c r="CL4" s="75" t="s">
        <v>62</v>
      </c>
      <c r="CM4" s="75"/>
      <c r="CN4" s="75"/>
      <c r="CO4" s="75"/>
      <c r="CP4" s="75"/>
      <c r="CQ4" s="75"/>
      <c r="CR4" s="75"/>
      <c r="CS4" s="75"/>
      <c r="CT4" s="75"/>
      <c r="CU4" s="75"/>
      <c r="CV4" s="75"/>
      <c r="CW4" s="75" t="s">
        <v>63</v>
      </c>
      <c r="CX4" s="75"/>
      <c r="CY4" s="75"/>
      <c r="CZ4" s="75"/>
      <c r="DA4" s="75"/>
      <c r="DB4" s="75"/>
      <c r="DC4" s="75"/>
      <c r="DD4" s="75"/>
      <c r="DE4" s="75"/>
      <c r="DF4" s="75"/>
      <c r="DG4" s="75"/>
      <c r="DH4" s="75" t="s">
        <v>64</v>
      </c>
      <c r="DI4" s="75"/>
      <c r="DJ4" s="75"/>
      <c r="DK4" s="75"/>
      <c r="DL4" s="75"/>
      <c r="DM4" s="75"/>
      <c r="DN4" s="75"/>
      <c r="DO4" s="75"/>
      <c r="DP4" s="75"/>
      <c r="DQ4" s="75"/>
      <c r="DR4" s="75"/>
      <c r="DS4" s="75" t="s">
        <v>65</v>
      </c>
      <c r="DT4" s="75"/>
      <c r="DU4" s="75"/>
      <c r="DV4" s="75"/>
      <c r="DW4" s="75"/>
      <c r="DX4" s="75"/>
      <c r="DY4" s="75"/>
      <c r="DZ4" s="75"/>
      <c r="EA4" s="75"/>
      <c r="EB4" s="75"/>
      <c r="EC4" s="75"/>
      <c r="ED4" s="75" t="s">
        <v>66</v>
      </c>
      <c r="EE4" s="75"/>
      <c r="EF4" s="75"/>
      <c r="EG4" s="75"/>
      <c r="EH4" s="75"/>
      <c r="EI4" s="75"/>
      <c r="EJ4" s="75"/>
      <c r="EK4" s="75"/>
      <c r="EL4" s="75"/>
      <c r="EM4" s="75"/>
      <c r="EN4" s="75"/>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2018</v>
      </c>
      <c r="C6" s="34">
        <f t="shared" ref="C6:W6" si="3">C7</f>
        <v>73440</v>
      </c>
      <c r="D6" s="34">
        <f t="shared" si="3"/>
        <v>47</v>
      </c>
      <c r="E6" s="34">
        <f t="shared" si="3"/>
        <v>1</v>
      </c>
      <c r="F6" s="34">
        <f t="shared" si="3"/>
        <v>0</v>
      </c>
      <c r="G6" s="34">
        <f t="shared" si="3"/>
        <v>0</v>
      </c>
      <c r="H6" s="34" t="str">
        <f t="shared" si="3"/>
        <v>福島県　天栄村</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7.37</v>
      </c>
      <c r="Q6" s="35">
        <f t="shared" si="3"/>
        <v>2510</v>
      </c>
      <c r="R6" s="35">
        <f t="shared" si="3"/>
        <v>5692</v>
      </c>
      <c r="S6" s="35">
        <f t="shared" si="3"/>
        <v>225.52</v>
      </c>
      <c r="T6" s="35">
        <f t="shared" si="3"/>
        <v>25.24</v>
      </c>
      <c r="U6" s="35">
        <f t="shared" si="3"/>
        <v>416</v>
      </c>
      <c r="V6" s="35">
        <f t="shared" si="3"/>
        <v>3.38</v>
      </c>
      <c r="W6" s="35">
        <f t="shared" si="3"/>
        <v>123.08</v>
      </c>
      <c r="X6" s="36">
        <f>IF(X7="",NA(),X7)</f>
        <v>145.87</v>
      </c>
      <c r="Y6" s="36">
        <f t="shared" ref="Y6:AG6" si="4">IF(Y7="",NA(),Y7)</f>
        <v>106.99</v>
      </c>
      <c r="Z6" s="36">
        <f t="shared" si="4"/>
        <v>106.96</v>
      </c>
      <c r="AA6" s="36">
        <f t="shared" si="4"/>
        <v>105.79</v>
      </c>
      <c r="AB6" s="36">
        <f t="shared" si="4"/>
        <v>98.31</v>
      </c>
      <c r="AC6" s="36">
        <f t="shared" si="4"/>
        <v>73.06</v>
      </c>
      <c r="AD6" s="36">
        <f t="shared" si="4"/>
        <v>72.03</v>
      </c>
      <c r="AE6" s="36">
        <f t="shared" si="4"/>
        <v>72.11</v>
      </c>
      <c r="AF6" s="36">
        <f t="shared" si="4"/>
        <v>74.05</v>
      </c>
      <c r="AG6" s="36">
        <f t="shared" si="4"/>
        <v>73.25</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5">
        <f>IF(BE7="",NA(),BE7)</f>
        <v>0</v>
      </c>
      <c r="BF6" s="35">
        <f t="shared" ref="BF6:BN6" si="7">IF(BF7="",NA(),BF7)</f>
        <v>0</v>
      </c>
      <c r="BG6" s="36">
        <f t="shared" si="7"/>
        <v>701.47</v>
      </c>
      <c r="BH6" s="36">
        <f t="shared" si="7"/>
        <v>985.65</v>
      </c>
      <c r="BI6" s="36">
        <f t="shared" si="7"/>
        <v>1051.2</v>
      </c>
      <c r="BJ6" s="36">
        <f t="shared" si="7"/>
        <v>1486.62</v>
      </c>
      <c r="BK6" s="36">
        <f t="shared" si="7"/>
        <v>1510.14</v>
      </c>
      <c r="BL6" s="36">
        <f t="shared" si="7"/>
        <v>1595.62</v>
      </c>
      <c r="BM6" s="36">
        <f t="shared" si="7"/>
        <v>1302.33</v>
      </c>
      <c r="BN6" s="36">
        <f t="shared" si="7"/>
        <v>1274.21</v>
      </c>
      <c r="BO6" s="35" t="str">
        <f>IF(BO7="","",IF(BO7="-","【-】","【"&amp;SUBSTITUTE(TEXT(BO7,"#,##0.00"),"-","△")&amp;"】"))</f>
        <v>【1,074.14】</v>
      </c>
      <c r="BP6" s="36">
        <f>IF(BP7="",NA(),BP7)</f>
        <v>96.69</v>
      </c>
      <c r="BQ6" s="36">
        <f t="shared" ref="BQ6:BY6" si="8">IF(BQ7="",NA(),BQ7)</f>
        <v>62.28</v>
      </c>
      <c r="BR6" s="36">
        <f t="shared" si="8"/>
        <v>106.66</v>
      </c>
      <c r="BS6" s="36">
        <f t="shared" si="8"/>
        <v>101.74</v>
      </c>
      <c r="BT6" s="36">
        <f t="shared" si="8"/>
        <v>92.08</v>
      </c>
      <c r="BU6" s="36">
        <f t="shared" si="8"/>
        <v>24.39</v>
      </c>
      <c r="BV6" s="36">
        <f t="shared" si="8"/>
        <v>22.67</v>
      </c>
      <c r="BW6" s="36">
        <f t="shared" si="8"/>
        <v>37.92</v>
      </c>
      <c r="BX6" s="36">
        <f t="shared" si="8"/>
        <v>40.89</v>
      </c>
      <c r="BY6" s="36">
        <f t="shared" si="8"/>
        <v>41.25</v>
      </c>
      <c r="BZ6" s="35" t="str">
        <f>IF(BZ7="","",IF(BZ7="-","【-】","【"&amp;SUBSTITUTE(TEXT(BZ7,"#,##0.00"),"-","△")&amp;"】"))</f>
        <v>【54.36】</v>
      </c>
      <c r="CA6" s="36">
        <f>IF(CA7="",NA(),CA7)</f>
        <v>167.56</v>
      </c>
      <c r="CB6" s="36">
        <f t="shared" ref="CB6:CJ6" si="9">IF(CB7="",NA(),CB7)</f>
        <v>264.07</v>
      </c>
      <c r="CC6" s="36">
        <f t="shared" si="9"/>
        <v>143.87</v>
      </c>
      <c r="CD6" s="36">
        <f t="shared" si="9"/>
        <v>165.35</v>
      </c>
      <c r="CE6" s="36">
        <f t="shared" si="9"/>
        <v>169.51</v>
      </c>
      <c r="CF6" s="36">
        <f t="shared" si="9"/>
        <v>734.18</v>
      </c>
      <c r="CG6" s="36">
        <f t="shared" si="9"/>
        <v>789.62</v>
      </c>
      <c r="CH6" s="36">
        <f t="shared" si="9"/>
        <v>423.18</v>
      </c>
      <c r="CI6" s="36">
        <f t="shared" si="9"/>
        <v>383.2</v>
      </c>
      <c r="CJ6" s="36">
        <f t="shared" si="9"/>
        <v>383.25</v>
      </c>
      <c r="CK6" s="35" t="str">
        <f>IF(CK7="","",IF(CK7="-","【-】","【"&amp;SUBSTITUTE(TEXT(CK7,"#,##0.00"),"-","△")&amp;"】"))</f>
        <v>【296.40】</v>
      </c>
      <c r="CL6" s="36">
        <f>IF(CL7="",NA(),CL7)</f>
        <v>25.76</v>
      </c>
      <c r="CM6" s="36">
        <f t="shared" ref="CM6:CU6" si="10">IF(CM7="",NA(),CM7)</f>
        <v>26.01</v>
      </c>
      <c r="CN6" s="36">
        <f t="shared" si="10"/>
        <v>26.92</v>
      </c>
      <c r="CO6" s="36">
        <f t="shared" si="10"/>
        <v>25.11</v>
      </c>
      <c r="CP6" s="36">
        <f t="shared" si="10"/>
        <v>25.38</v>
      </c>
      <c r="CQ6" s="36">
        <f t="shared" si="10"/>
        <v>48.36</v>
      </c>
      <c r="CR6" s="36">
        <f t="shared" si="10"/>
        <v>48.7</v>
      </c>
      <c r="CS6" s="36">
        <f t="shared" si="10"/>
        <v>46.9</v>
      </c>
      <c r="CT6" s="36">
        <f t="shared" si="10"/>
        <v>47.95</v>
      </c>
      <c r="CU6" s="36">
        <f t="shared" si="10"/>
        <v>48.26</v>
      </c>
      <c r="CV6" s="35" t="str">
        <f>IF(CV7="","",IF(CV7="-","【-】","【"&amp;SUBSTITUTE(TEXT(CV7,"#,##0.00"),"-","△")&amp;"】"))</f>
        <v>【55.95】</v>
      </c>
      <c r="CW6" s="36">
        <f>IF(CW7="",NA(),CW7)</f>
        <v>87.25</v>
      </c>
      <c r="CX6" s="36">
        <f t="shared" ref="CX6:DF6" si="11">IF(CX7="",NA(),CX7)</f>
        <v>87.25</v>
      </c>
      <c r="CY6" s="36">
        <f t="shared" si="11"/>
        <v>87.25</v>
      </c>
      <c r="CZ6" s="36">
        <f t="shared" si="11"/>
        <v>87.26</v>
      </c>
      <c r="DA6" s="36">
        <f t="shared" si="11"/>
        <v>87.26</v>
      </c>
      <c r="DB6" s="36">
        <f t="shared" si="11"/>
        <v>75.239999999999995</v>
      </c>
      <c r="DC6" s="36">
        <f t="shared" si="11"/>
        <v>74.959999999999994</v>
      </c>
      <c r="DD6" s="36">
        <f t="shared" si="11"/>
        <v>74.63</v>
      </c>
      <c r="DE6" s="36">
        <f t="shared" si="11"/>
        <v>74.900000000000006</v>
      </c>
      <c r="DF6" s="36">
        <f t="shared" si="11"/>
        <v>72.72</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6">
        <f t="shared" ref="EE6:EM6" si="14">IF(EE7="",NA(),EE7)</f>
        <v>4.0999999999999996</v>
      </c>
      <c r="EF6" s="36">
        <f t="shared" si="14"/>
        <v>3.93</v>
      </c>
      <c r="EG6" s="35">
        <f t="shared" si="14"/>
        <v>0</v>
      </c>
      <c r="EH6" s="35">
        <f t="shared" si="14"/>
        <v>0</v>
      </c>
      <c r="EI6" s="36">
        <f t="shared" si="14"/>
        <v>0.91</v>
      </c>
      <c r="EJ6" s="36">
        <f t="shared" si="14"/>
        <v>1.26</v>
      </c>
      <c r="EK6" s="36">
        <f t="shared" si="14"/>
        <v>0.78</v>
      </c>
      <c r="EL6" s="36">
        <f t="shared" si="14"/>
        <v>0.56999999999999995</v>
      </c>
      <c r="EM6" s="36">
        <f t="shared" si="14"/>
        <v>0.62</v>
      </c>
      <c r="EN6" s="35" t="str">
        <f>IF(EN7="","",IF(EN7="-","【-】","【"&amp;SUBSTITUTE(TEXT(EN7,"#,##0.00"),"-","△")&amp;"】"))</f>
        <v>【0.54】</v>
      </c>
    </row>
    <row r="7" spans="1:144" s="37" customFormat="1" x14ac:dyDescent="0.15">
      <c r="A7" s="29"/>
      <c r="B7" s="38">
        <v>2018</v>
      </c>
      <c r="C7" s="38">
        <v>73440</v>
      </c>
      <c r="D7" s="38">
        <v>47</v>
      </c>
      <c r="E7" s="38">
        <v>1</v>
      </c>
      <c r="F7" s="38">
        <v>0</v>
      </c>
      <c r="G7" s="38">
        <v>0</v>
      </c>
      <c r="H7" s="38" t="s">
        <v>96</v>
      </c>
      <c r="I7" s="38" t="s">
        <v>97</v>
      </c>
      <c r="J7" s="38" t="s">
        <v>98</v>
      </c>
      <c r="K7" s="38" t="s">
        <v>99</v>
      </c>
      <c r="L7" s="38" t="s">
        <v>100</v>
      </c>
      <c r="M7" s="38" t="s">
        <v>101</v>
      </c>
      <c r="N7" s="39" t="s">
        <v>102</v>
      </c>
      <c r="O7" s="39" t="s">
        <v>103</v>
      </c>
      <c r="P7" s="39">
        <v>7.37</v>
      </c>
      <c r="Q7" s="39">
        <v>2510</v>
      </c>
      <c r="R7" s="39">
        <v>5692</v>
      </c>
      <c r="S7" s="39">
        <v>225.52</v>
      </c>
      <c r="T7" s="39">
        <v>25.24</v>
      </c>
      <c r="U7" s="39">
        <v>416</v>
      </c>
      <c r="V7" s="39">
        <v>3.38</v>
      </c>
      <c r="W7" s="39">
        <v>123.08</v>
      </c>
      <c r="X7" s="39">
        <v>145.87</v>
      </c>
      <c r="Y7" s="39">
        <v>106.99</v>
      </c>
      <c r="Z7" s="39">
        <v>106.96</v>
      </c>
      <c r="AA7" s="39">
        <v>105.79</v>
      </c>
      <c r="AB7" s="39">
        <v>98.31</v>
      </c>
      <c r="AC7" s="39">
        <v>73.06</v>
      </c>
      <c r="AD7" s="39">
        <v>72.03</v>
      </c>
      <c r="AE7" s="39">
        <v>72.11</v>
      </c>
      <c r="AF7" s="39">
        <v>74.05</v>
      </c>
      <c r="AG7" s="39">
        <v>73.25</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0</v>
      </c>
      <c r="BF7" s="39">
        <v>0</v>
      </c>
      <c r="BG7" s="39">
        <v>701.47</v>
      </c>
      <c r="BH7" s="39">
        <v>985.65</v>
      </c>
      <c r="BI7" s="39">
        <v>1051.2</v>
      </c>
      <c r="BJ7" s="39">
        <v>1486.62</v>
      </c>
      <c r="BK7" s="39">
        <v>1510.14</v>
      </c>
      <c r="BL7" s="39">
        <v>1595.62</v>
      </c>
      <c r="BM7" s="39">
        <v>1302.33</v>
      </c>
      <c r="BN7" s="39">
        <v>1274.21</v>
      </c>
      <c r="BO7" s="39">
        <v>1074.1400000000001</v>
      </c>
      <c r="BP7" s="39">
        <v>96.69</v>
      </c>
      <c r="BQ7" s="39">
        <v>62.28</v>
      </c>
      <c r="BR7" s="39">
        <v>106.66</v>
      </c>
      <c r="BS7" s="39">
        <v>101.74</v>
      </c>
      <c r="BT7" s="39">
        <v>92.08</v>
      </c>
      <c r="BU7" s="39">
        <v>24.39</v>
      </c>
      <c r="BV7" s="39">
        <v>22.67</v>
      </c>
      <c r="BW7" s="39">
        <v>37.92</v>
      </c>
      <c r="BX7" s="39">
        <v>40.89</v>
      </c>
      <c r="BY7" s="39">
        <v>41.25</v>
      </c>
      <c r="BZ7" s="39">
        <v>54.36</v>
      </c>
      <c r="CA7" s="39">
        <v>167.56</v>
      </c>
      <c r="CB7" s="39">
        <v>264.07</v>
      </c>
      <c r="CC7" s="39">
        <v>143.87</v>
      </c>
      <c r="CD7" s="39">
        <v>165.35</v>
      </c>
      <c r="CE7" s="39">
        <v>169.51</v>
      </c>
      <c r="CF7" s="39">
        <v>734.18</v>
      </c>
      <c r="CG7" s="39">
        <v>789.62</v>
      </c>
      <c r="CH7" s="39">
        <v>423.18</v>
      </c>
      <c r="CI7" s="39">
        <v>383.2</v>
      </c>
      <c r="CJ7" s="39">
        <v>383.25</v>
      </c>
      <c r="CK7" s="39">
        <v>296.39999999999998</v>
      </c>
      <c r="CL7" s="39">
        <v>25.76</v>
      </c>
      <c r="CM7" s="39">
        <v>26.01</v>
      </c>
      <c r="CN7" s="39">
        <v>26.92</v>
      </c>
      <c r="CO7" s="39">
        <v>25.11</v>
      </c>
      <c r="CP7" s="39">
        <v>25.38</v>
      </c>
      <c r="CQ7" s="39">
        <v>48.36</v>
      </c>
      <c r="CR7" s="39">
        <v>48.7</v>
      </c>
      <c r="CS7" s="39">
        <v>46.9</v>
      </c>
      <c r="CT7" s="39">
        <v>47.95</v>
      </c>
      <c r="CU7" s="39">
        <v>48.26</v>
      </c>
      <c r="CV7" s="39">
        <v>55.95</v>
      </c>
      <c r="CW7" s="39">
        <v>87.25</v>
      </c>
      <c r="CX7" s="39">
        <v>87.25</v>
      </c>
      <c r="CY7" s="39">
        <v>87.25</v>
      </c>
      <c r="CZ7" s="39">
        <v>87.26</v>
      </c>
      <c r="DA7" s="39">
        <v>87.26</v>
      </c>
      <c r="DB7" s="39">
        <v>75.239999999999995</v>
      </c>
      <c r="DC7" s="39">
        <v>74.959999999999994</v>
      </c>
      <c r="DD7" s="39">
        <v>74.63</v>
      </c>
      <c r="DE7" s="39">
        <v>74.900000000000006</v>
      </c>
      <c r="DF7" s="39">
        <v>72.72</v>
      </c>
      <c r="DG7" s="39">
        <v>73.77</v>
      </c>
      <c r="DH7" s="39"/>
      <c r="DI7" s="39"/>
      <c r="DJ7" s="39"/>
      <c r="DK7" s="39"/>
      <c r="DL7" s="39"/>
      <c r="DM7" s="39"/>
      <c r="DN7" s="39"/>
      <c r="DO7" s="39"/>
      <c r="DP7" s="39"/>
      <c r="DQ7" s="39"/>
      <c r="DR7" s="39"/>
      <c r="DS7" s="39"/>
      <c r="DT7" s="39"/>
      <c r="DU7" s="39"/>
      <c r="DV7" s="39"/>
      <c r="DW7" s="39"/>
      <c r="DX7" s="39"/>
      <c r="DY7" s="39"/>
      <c r="DZ7" s="39"/>
      <c r="EA7" s="39"/>
      <c r="EB7" s="39"/>
      <c r="EC7" s="39"/>
      <c r="ED7" s="39">
        <v>0</v>
      </c>
      <c r="EE7" s="39">
        <v>4.0999999999999996</v>
      </c>
      <c r="EF7" s="39">
        <v>3.93</v>
      </c>
      <c r="EG7" s="39">
        <v>0</v>
      </c>
      <c r="EH7" s="39">
        <v>0</v>
      </c>
      <c r="EI7" s="39">
        <v>0.91</v>
      </c>
      <c r="EJ7" s="39">
        <v>1.26</v>
      </c>
      <c r="EK7" s="39">
        <v>0.78</v>
      </c>
      <c r="EL7" s="39">
        <v>0.56999999999999995</v>
      </c>
      <c r="EM7" s="39">
        <v>0.62</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地域整備09</cp:lastModifiedBy>
  <dcterms:created xsi:type="dcterms:W3CDTF">2019-12-05T04:35:51Z</dcterms:created>
  <dcterms:modified xsi:type="dcterms:W3CDTF">2020-01-23T00:39:16Z</dcterms:modified>
  <cp:category/>
</cp:coreProperties>
</file>