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bayashi_makoto\Desktop\下水道グループ\04_照会・調査・報告等\H31年度\2020.1.15_公営企業に係る経営比較分析表（平成３０年度決算）の分析等について\提出ファイル\"/>
    </mc:Choice>
  </mc:AlternateContent>
  <workbookProtection workbookAlgorithmName="SHA-512" workbookHashValue="ajpUNedqWDIciLrXa4DZy8y1x92iDp9+T2XwFy4qz/xpWTQGL1I4PxlUfQ6YQp0FgfAJPHadn1uRzTGEsjXx6Q==" workbookSaltValue="26iyLbfoa/X9A/lXT2fLd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<sst xmlns="http://schemas.openxmlformats.org/spreadsheetml/2006/main" count="233" uniqueCount="114">
  <si>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</si>
  <si>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</si>
  <si>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</si>
  <si>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</si>
  <si>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</si>
  <si>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</si>
  <si>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</si>
  <si>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</si>
  <si>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</si>
  <si>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</si>
  <si>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</si>
  <si>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</si>
  <si>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</si>
  <si>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</si>
  <si>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</si>
  <si>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</si>
  <si>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</si>
  <si>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</si>
  <si>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</si>
  <si>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</si>
  <si>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</si>
  <si>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</si>
  <si>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</si>
  <si>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</si>
  <si>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</si>
  <si>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</si>
  <si>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</si>
  <si>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</si>
  <si>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</si>
  <si>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</si>
  <si>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</si>
  <si>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</si>
  <si>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</si>
  <si>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</si>
  <si>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</si>
  <si>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</si>
  <si>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</si>
  <si>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</si>
  <si>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</si>
  <si>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</si>
  <si>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</si>
  <si>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</si>
  <si>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</si>
  <si>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</si>
  <si>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</si>
  <si>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</si>
  <si>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</si>
  <si>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</si>
  <si>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</si>
  <si>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</si>
  <si>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</si>
  <si>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</si>
  <si>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</si>
  <si>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</si>
  <si>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</si>
  <si>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</si>
  <si>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</si>
  <si>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</si>
  <si>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</si>
  <si>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</si>
  <si>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</si>
  <si>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</si>
  <si>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</si>
  <si>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</si>
  <si>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</si>
  <si>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</si>
  <si>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</si>
  <si>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</si>
  <si>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</si>
  <si>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</si>
  <si>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</si>
  <si>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</si>
  <si>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</si>
  <si>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</si>
  <si>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</si>
  <si>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</si>
  <si>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</si>
  <si>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</si>
  <si>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</si>
  <si>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</si>
  <si>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</si>
  <si>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</si>
  <si>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</si>
  <si>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</si>
  <si>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</si>
  <si>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</si>
  <si>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</si>
  <si>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</si>
  <si>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</si>
  <si>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</si>
  <si>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</si>
  <si>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</si>
  <si>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</si>
  <si>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</si>
  <si>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</si>
  <si>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</si>
  <si>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</si>
  <si>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</si>
  <si>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</si>
  <si>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</si>
  <si>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</si>
  <si>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</si>
  <si>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</si>
  <si>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</si>
  <si>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</si>
  <si>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</si>
  <si>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</si>
  <si>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</si>
  <si>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</si>
  <si>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</si>
  <si>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</si>
  <si>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●経費回収率は、分流式下水道に要する基準内繰出金の適正化により一般会計からの負担額が大幅に増加し、経常収益である下水道使用料の回収が改善した。100％を超えており健全な経営となっている。　　　　　　　　　　　　　●有収水量は節水機器普及等により減少したが、駅東区画整理事業による水洗化率増加により、有収水量は今後増加が見込まれる。汚水処理原価は類似団体より低い。今後施設の老朽化に伴い不明水対策も必要な状況に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phoneticPr fontId="4"/>
  </si>
  <si>
    <t>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る。今後は使用料及び有収水量確保により安定した財源を確保し、高資本対策や資本の平準化を活用しながら経営の改善に向けて事務を進めている。</t>
    <rPh sb="0" eb="2">
      <t>ケイヒ</t>
    </rPh>
    <rPh sb="2" eb="5">
      <t>カイシュウリツ</t>
    </rPh>
    <rPh sb="6" eb="9">
      <t>キジュンナイ</t>
    </rPh>
    <rPh sb="9" eb="10">
      <t>ク</t>
    </rPh>
    <rPh sb="10" eb="11">
      <t>ダ</t>
    </rPh>
    <rPh sb="11" eb="12">
      <t>キン</t>
    </rPh>
    <rPh sb="13" eb="16">
      <t>テキセイカ</t>
    </rPh>
    <rPh sb="17" eb="18">
      <t>トモナ</t>
    </rPh>
    <rPh sb="19" eb="21">
      <t>カイゼン</t>
    </rPh>
    <rPh sb="21" eb="23">
      <t>ケイコウ</t>
    </rPh>
    <rPh sb="28" eb="30">
      <t>イッパン</t>
    </rPh>
    <rPh sb="30" eb="32">
      <t>カイケイ</t>
    </rPh>
    <rPh sb="32" eb="34">
      <t>クリイレ</t>
    </rPh>
    <rPh sb="34" eb="35">
      <t>キン</t>
    </rPh>
    <rPh sb="38" eb="40">
      <t>キギョウ</t>
    </rPh>
    <rPh sb="40" eb="41">
      <t>サイ</t>
    </rPh>
    <rPh sb="42" eb="44">
      <t>ショウカン</t>
    </rPh>
    <rPh sb="48" eb="50">
      <t>ジョウキョウ</t>
    </rPh>
    <rPh sb="55" eb="57">
      <t>アンテイ</t>
    </rPh>
    <rPh sb="59" eb="61">
      <t>ケイエイ</t>
    </rPh>
    <rPh sb="67" eb="69">
      <t>ヘイセイ</t>
    </rPh>
    <rPh sb="71" eb="72">
      <t>ネン</t>
    </rPh>
    <rPh sb="73" eb="75">
      <t>サクテイ</t>
    </rPh>
    <rPh sb="77" eb="79">
      <t>ケイエイ</t>
    </rPh>
    <rPh sb="79" eb="81">
      <t>センリャク</t>
    </rPh>
    <rPh sb="82" eb="83">
      <t>モト</t>
    </rPh>
    <rPh sb="86" eb="88">
      <t>ザイゲン</t>
    </rPh>
    <rPh sb="88" eb="90">
      <t>シサン</t>
    </rPh>
    <rPh sb="91" eb="93">
      <t>トウシ</t>
    </rPh>
    <rPh sb="93" eb="95">
      <t>シサン</t>
    </rPh>
    <rPh sb="96" eb="98">
      <t>キンコウ</t>
    </rPh>
    <rPh sb="99" eb="100">
      <t>ハカ</t>
    </rPh>
    <rPh sb="102" eb="104">
      <t>コンゴ</t>
    </rPh>
    <rPh sb="105" eb="108">
      <t>シヨウリョウ</t>
    </rPh>
    <rPh sb="108" eb="109">
      <t>オヨ</t>
    </rPh>
    <rPh sb="110" eb="112">
      <t>ユウシュウ</t>
    </rPh>
    <rPh sb="112" eb="114">
      <t>スイリョウ</t>
    </rPh>
    <rPh sb="114" eb="116">
      <t>カクホ</t>
    </rPh>
    <rPh sb="119" eb="121">
      <t>アンテイ</t>
    </rPh>
    <rPh sb="123" eb="125">
      <t>ザイゲン</t>
    </rPh>
    <rPh sb="126" eb="128">
      <t>カクホ</t>
    </rPh>
    <rPh sb="130" eb="133">
      <t>コウシホン</t>
    </rPh>
    <rPh sb="133" eb="135">
      <t>タイサク</t>
    </rPh>
    <rPh sb="136" eb="138">
      <t>シホン</t>
    </rPh>
    <rPh sb="139" eb="142">
      <t>ヘイジュンカ</t>
    </rPh>
    <rPh sb="143" eb="145">
      <t>カツヨウ</t>
    </rPh>
    <rPh sb="149" eb="151">
      <t>ケイエイ</t>
    </rPh>
    <rPh sb="152" eb="154">
      <t>カイゼン</t>
    </rPh>
    <rPh sb="155" eb="156">
      <t>ム</t>
    </rPh>
    <rPh sb="158" eb="160">
      <t>ジム</t>
    </rPh>
    <rPh sb="161" eb="162">
      <t>スス</t>
    </rPh>
    <phoneticPr fontId="4"/>
  </si>
  <si>
    <t>維持管理面においては、耐用年数を経過している管渠はないが、マンホールポンプ施設等の老朽化に伴い長寿命化対策が必要な時期となっているため、更新工事を順次行っている。ストックマネジメント計画に基づき施設の延命を図る。</t>
    <rPh sb="37" eb="39">
      <t>シセツ</t>
    </rPh>
    <rPh sb="39" eb="40">
      <t>トウ</t>
    </rPh>
    <rPh sb="68" eb="70">
      <t>コウシン</t>
    </rPh>
    <rPh sb="70" eb="72">
      <t>コウジ</t>
    </rPh>
    <rPh sb="73" eb="75">
      <t>ジュンジ</t>
    </rPh>
    <rPh sb="75" eb="7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</si>
</sst>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1.47</c:v>
                </c:pt>
              </c:numCache>
            </c:numRef>
          </c:val>
          <c:extLst xmlns:c16r2="http://schemas.microsoft.com/office/drawing/2015/06/chart">
            <c:ext xmlns:c16="http://schemas.microsoft.com/office/drawing/2014/chart" uri="{C3380CC4-5D6E-409C-BE32-E72D297353CC}">
              <c16:uniqueId val="{00000000-8970-4264-880D-D202C223679C}"/>
            </c:ext>
          </c:extLst>
        </c:ser>
        <c:dLbls>
          <c:showLegendKey val="0"/>
          <c:showVal val="0"/>
          <c:showCatName val="0"/>
          <c:showSerName val="0"/>
          <c:showPercent val="0"/>
          <c:showBubbleSize val="0"/>
        </c:dLbls>
        <c:gapWidth val="150"/>
        <c:axId val="137943056"/>
        <c:axId val="13794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8970-4264-880D-D202C223679C}"/>
            </c:ext>
          </c:extLst>
        </c:ser>
        <c:dLbls>
          <c:showLegendKey val="0"/>
          <c:showVal val="0"/>
          <c:showCatName val="0"/>
          <c:showSerName val="0"/>
          <c:showPercent val="0"/>
          <c:showBubbleSize val="0"/>
        </c:dLbls>
        <c:marker val="1"/>
        <c:smooth val="0"/>
        <c:axId val="137943056"/>
        <c:axId val="137943448"/>
      </c:lineChart>
      <c:dateAx>
        <c:axId val="137943056"/>
        <c:scaling>
          <c:orientation val="minMax"/>
        </c:scaling>
        <c:delete val="1"/>
        <c:axPos val="b"/>
        <c:numFmt formatCode="ge" sourceLinked="1"/>
        <c:majorTickMark val="none"/>
        <c:minorTickMark val="none"/>
        <c:tickLblPos val="none"/>
        <c:crossAx val="137943448"/>
        <c:crosses val="autoZero"/>
        <c:auto val="1"/>
        <c:lblOffset val="100"/>
        <c:baseTimeUnit val="years"/>
      </c:dateAx>
      <c:valAx>
        <c:axId val="13794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82-4DD7-B3B8-25069249F0BC}"/>
            </c:ext>
          </c:extLst>
        </c:ser>
        <c:dLbls>
          <c:showLegendKey val="0"/>
          <c:showVal val="0"/>
          <c:showCatName val="0"/>
          <c:showSerName val="0"/>
          <c:showPercent val="0"/>
          <c:showBubbleSize val="0"/>
        </c:dLbls>
        <c:gapWidth val="150"/>
        <c:axId val="139324080"/>
        <c:axId val="13932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3282-4DD7-B3B8-25069249F0BC}"/>
            </c:ext>
          </c:extLst>
        </c:ser>
        <c:dLbls>
          <c:showLegendKey val="0"/>
          <c:showVal val="0"/>
          <c:showCatName val="0"/>
          <c:showSerName val="0"/>
          <c:showPercent val="0"/>
          <c:showBubbleSize val="0"/>
        </c:dLbls>
        <c:marker val="1"/>
        <c:smooth val="0"/>
        <c:axId val="139324080"/>
        <c:axId val="139324472"/>
      </c:lineChart>
      <c:dateAx>
        <c:axId val="139324080"/>
        <c:scaling>
          <c:orientation val="minMax"/>
        </c:scaling>
        <c:delete val="1"/>
        <c:axPos val="b"/>
        <c:numFmt formatCode="ge" sourceLinked="1"/>
        <c:majorTickMark val="none"/>
        <c:minorTickMark val="none"/>
        <c:tickLblPos val="none"/>
        <c:crossAx val="139324472"/>
        <c:crosses val="autoZero"/>
        <c:auto val="1"/>
        <c:lblOffset val="100"/>
        <c:baseTimeUnit val="years"/>
      </c:dateAx>
      <c:valAx>
        <c:axId val="13932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2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88.73</c:v>
                </c:pt>
                <c:pt idx="1">
                  <c:v>89.22</c:v>
                </c:pt>
                <c:pt idx="2">
                  <c:v>89.69</c:v>
                </c:pt>
                <c:pt idx="3">
                  <c:v>90.24</c:v>
                </c:pt>
                <c:pt idx="4">
                  <c:v>91.21</c:v>
                </c:pt>
              </c:numCache>
            </c:numRef>
          </c:val>
          <c:extLst xmlns:c16r2="http://schemas.microsoft.com/office/drawing/2015/06/chart">
            <c:ext xmlns:c16="http://schemas.microsoft.com/office/drawing/2014/chart" uri="{C3380CC4-5D6E-409C-BE32-E72D297353CC}">
              <c16:uniqueId val="{00000000-4157-48D3-85DE-0DB83D3BCA6E}"/>
            </c:ext>
          </c:extLst>
        </c:ser>
        <c:dLbls>
          <c:showLegendKey val="0"/>
          <c:showVal val="0"/>
          <c:showCatName val="0"/>
          <c:showSerName val="0"/>
          <c:showPercent val="0"/>
          <c:showBubbleSize val="0"/>
        </c:dLbls>
        <c:gapWidth val="150"/>
        <c:axId val="139318200"/>
        <c:axId val="13931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4157-48D3-85DE-0DB83D3BCA6E}"/>
            </c:ext>
          </c:extLst>
        </c:ser>
        <c:dLbls>
          <c:showLegendKey val="0"/>
          <c:showVal val="0"/>
          <c:showCatName val="0"/>
          <c:showSerName val="0"/>
          <c:showPercent val="0"/>
          <c:showBubbleSize val="0"/>
        </c:dLbls>
        <c:marker val="1"/>
        <c:smooth val="0"/>
        <c:axId val="139318200"/>
        <c:axId val="139319376"/>
      </c:lineChart>
      <c:dateAx>
        <c:axId val="139318200"/>
        <c:scaling>
          <c:orientation val="minMax"/>
        </c:scaling>
        <c:delete val="1"/>
        <c:axPos val="b"/>
        <c:numFmt formatCode="ge" sourceLinked="1"/>
        <c:majorTickMark val="none"/>
        <c:minorTickMark val="none"/>
        <c:tickLblPos val="none"/>
        <c:crossAx val="139319376"/>
        <c:crosses val="autoZero"/>
        <c:auto val="1"/>
        <c:lblOffset val="100"/>
        <c:baseTimeUnit val="years"/>
      </c:dateAx>
      <c:valAx>
        <c:axId val="13931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1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60.71</c:v>
                </c:pt>
                <c:pt idx="1">
                  <c:v>55.63</c:v>
                </c:pt>
                <c:pt idx="2">
                  <c:v>55.9</c:v>
                </c:pt>
                <c:pt idx="3">
                  <c:v>62.36</c:v>
                </c:pt>
                <c:pt idx="4">
                  <c:v>60.87</c:v>
                </c:pt>
              </c:numCache>
            </c:numRef>
          </c:val>
          <c:extLst xmlns:c16r2="http://schemas.microsoft.com/office/drawing/2015/06/chart">
            <c:ext xmlns:c16="http://schemas.microsoft.com/office/drawing/2014/chart" uri="{C3380CC4-5D6E-409C-BE32-E72D297353CC}">
              <c16:uniqueId val="{00000000-5429-4C95-AC27-68546ADB01E3}"/>
            </c:ext>
          </c:extLst>
        </c:ser>
        <c:dLbls>
          <c:showLegendKey val="0"/>
          <c:showVal val="0"/>
          <c:showCatName val="0"/>
          <c:showSerName val="0"/>
          <c:showPercent val="0"/>
          <c:showBubbleSize val="0"/>
        </c:dLbls>
        <c:gapWidth val="150"/>
        <c:axId val="137945016"/>
        <c:axId val="13794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29-4C95-AC27-68546ADB01E3}"/>
            </c:ext>
          </c:extLst>
        </c:ser>
        <c:dLbls>
          <c:showLegendKey val="0"/>
          <c:showVal val="0"/>
          <c:showCatName val="0"/>
          <c:showSerName val="0"/>
          <c:showPercent val="0"/>
          <c:showBubbleSize val="0"/>
        </c:dLbls>
        <c:marker val="1"/>
        <c:smooth val="0"/>
        <c:axId val="137945016"/>
        <c:axId val="137941488"/>
      </c:lineChart>
      <c:dateAx>
        <c:axId val="137945016"/>
        <c:scaling>
          <c:orientation val="minMax"/>
        </c:scaling>
        <c:delete val="1"/>
        <c:axPos val="b"/>
        <c:numFmt formatCode="ge" sourceLinked="1"/>
        <c:majorTickMark val="none"/>
        <c:minorTickMark val="none"/>
        <c:tickLblPos val="none"/>
        <c:crossAx val="137941488"/>
        <c:crosses val="autoZero"/>
        <c:auto val="1"/>
        <c:lblOffset val="100"/>
        <c:baseTimeUnit val="years"/>
      </c:dateAx>
      <c:valAx>
        <c:axId val="13794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25-423E-95C5-AFCFAFA4DB37}"/>
            </c:ext>
          </c:extLst>
        </c:ser>
        <c:dLbls>
          <c:showLegendKey val="0"/>
          <c:showVal val="0"/>
          <c:showCatName val="0"/>
          <c:showSerName val="0"/>
          <c:showPercent val="0"/>
          <c:showBubbleSize val="0"/>
        </c:dLbls>
        <c:gapWidth val="150"/>
        <c:axId val="139418952"/>
        <c:axId val="1394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25-423E-95C5-AFCFAFA4DB37}"/>
            </c:ext>
          </c:extLst>
        </c:ser>
        <c:dLbls>
          <c:showLegendKey val="0"/>
          <c:showVal val="0"/>
          <c:showCatName val="0"/>
          <c:showSerName val="0"/>
          <c:showPercent val="0"/>
          <c:showBubbleSize val="0"/>
        </c:dLbls>
        <c:marker val="1"/>
        <c:smooth val="0"/>
        <c:axId val="139418952"/>
        <c:axId val="139419344"/>
      </c:lineChart>
      <c:dateAx>
        <c:axId val="139418952"/>
        <c:scaling>
          <c:orientation val="minMax"/>
        </c:scaling>
        <c:delete val="1"/>
        <c:axPos val="b"/>
        <c:numFmt formatCode="ge" sourceLinked="1"/>
        <c:majorTickMark val="none"/>
        <c:minorTickMark val="none"/>
        <c:tickLblPos val="none"/>
        <c:crossAx val="139419344"/>
        <c:crosses val="autoZero"/>
        <c:auto val="1"/>
        <c:lblOffset val="100"/>
        <c:baseTimeUnit val="years"/>
      </c:dateAx>
      <c:valAx>
        <c:axId val="13941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1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FF-4252-8E45-2307595D0DE0}"/>
            </c:ext>
          </c:extLst>
        </c:ser>
        <c:dLbls>
          <c:showLegendKey val="0"/>
          <c:showVal val="0"/>
          <c:showCatName val="0"/>
          <c:showSerName val="0"/>
          <c:showPercent val="0"/>
          <c:showBubbleSize val="0"/>
        </c:dLbls>
        <c:gapWidth val="150"/>
        <c:axId val="139420128"/>
        <c:axId val="13941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FF-4252-8E45-2307595D0DE0}"/>
            </c:ext>
          </c:extLst>
        </c:ser>
        <c:dLbls>
          <c:showLegendKey val="0"/>
          <c:showVal val="0"/>
          <c:showCatName val="0"/>
          <c:showSerName val="0"/>
          <c:showPercent val="0"/>
          <c:showBubbleSize val="0"/>
        </c:dLbls>
        <c:marker val="1"/>
        <c:smooth val="0"/>
        <c:axId val="139420128"/>
        <c:axId val="139417776"/>
      </c:lineChart>
      <c:dateAx>
        <c:axId val="139420128"/>
        <c:scaling>
          <c:orientation val="minMax"/>
        </c:scaling>
        <c:delete val="1"/>
        <c:axPos val="b"/>
        <c:numFmt formatCode="ge" sourceLinked="1"/>
        <c:majorTickMark val="none"/>
        <c:minorTickMark val="none"/>
        <c:tickLblPos val="none"/>
        <c:crossAx val="139417776"/>
        <c:crosses val="autoZero"/>
        <c:auto val="1"/>
        <c:lblOffset val="100"/>
        <c:baseTimeUnit val="years"/>
      </c:dateAx>
      <c:valAx>
        <c:axId val="13941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D7-45CD-BFB1-C4C91905010C}"/>
            </c:ext>
          </c:extLst>
        </c:ser>
        <c:dLbls>
          <c:showLegendKey val="0"/>
          <c:showVal val="0"/>
          <c:showCatName val="0"/>
          <c:showSerName val="0"/>
          <c:showPercent val="0"/>
          <c:showBubbleSize val="0"/>
        </c:dLbls>
        <c:gapWidth val="150"/>
        <c:axId val="139413856"/>
        <c:axId val="1394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D7-45CD-BFB1-C4C91905010C}"/>
            </c:ext>
          </c:extLst>
        </c:ser>
        <c:dLbls>
          <c:showLegendKey val="0"/>
          <c:showVal val="0"/>
          <c:showCatName val="0"/>
          <c:showSerName val="0"/>
          <c:showPercent val="0"/>
          <c:showBubbleSize val="0"/>
        </c:dLbls>
        <c:marker val="1"/>
        <c:smooth val="0"/>
        <c:axId val="139413856"/>
        <c:axId val="139418560"/>
      </c:lineChart>
      <c:dateAx>
        <c:axId val="139413856"/>
        <c:scaling>
          <c:orientation val="minMax"/>
        </c:scaling>
        <c:delete val="1"/>
        <c:axPos val="b"/>
        <c:numFmt formatCode="ge" sourceLinked="1"/>
        <c:majorTickMark val="none"/>
        <c:minorTickMark val="none"/>
        <c:tickLblPos val="none"/>
        <c:crossAx val="139418560"/>
        <c:crosses val="autoZero"/>
        <c:auto val="1"/>
        <c:lblOffset val="100"/>
        <c:baseTimeUnit val="years"/>
      </c:dateAx>
      <c:valAx>
        <c:axId val="1394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F0-4192-BD6B-86CC9DA0B2F3}"/>
            </c:ext>
          </c:extLst>
        </c:ser>
        <c:dLbls>
          <c:showLegendKey val="0"/>
          <c:showVal val="0"/>
          <c:showCatName val="0"/>
          <c:showSerName val="0"/>
          <c:showPercent val="0"/>
          <c:showBubbleSize val="0"/>
        </c:dLbls>
        <c:gapWidth val="150"/>
        <c:axId val="139420912"/>
        <c:axId val="13941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F0-4192-BD6B-86CC9DA0B2F3}"/>
            </c:ext>
          </c:extLst>
        </c:ser>
        <c:dLbls>
          <c:showLegendKey val="0"/>
          <c:showVal val="0"/>
          <c:showCatName val="0"/>
          <c:showSerName val="0"/>
          <c:showPercent val="0"/>
          <c:showBubbleSize val="0"/>
        </c:dLbls>
        <c:marker val="1"/>
        <c:smooth val="0"/>
        <c:axId val="139420912"/>
        <c:axId val="139414248"/>
      </c:lineChart>
      <c:dateAx>
        <c:axId val="139420912"/>
        <c:scaling>
          <c:orientation val="minMax"/>
        </c:scaling>
        <c:delete val="1"/>
        <c:axPos val="b"/>
        <c:numFmt formatCode="ge" sourceLinked="1"/>
        <c:majorTickMark val="none"/>
        <c:minorTickMark val="none"/>
        <c:tickLblPos val="none"/>
        <c:crossAx val="139414248"/>
        <c:crosses val="autoZero"/>
        <c:auto val="1"/>
        <c:lblOffset val="100"/>
        <c:baseTimeUnit val="years"/>
      </c:dateAx>
      <c:valAx>
        <c:axId val="13941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1822.99</c:v>
                </c:pt>
                <c:pt idx="1">
                  <c:v>2394.4899999999998</c:v>
                </c:pt>
                <c:pt idx="2">
                  <c:v>1664.75</c:v>
                </c:pt>
                <c:pt idx="3">
                  <c:v>330.83</c:v>
                </c:pt>
                <c:pt idx="4">
                  <c:v>307.08</c:v>
                </c:pt>
              </c:numCache>
            </c:numRef>
          </c:val>
          <c:extLst xmlns:c16r2="http://schemas.microsoft.com/office/drawing/2015/06/chart">
            <c:ext xmlns:c16="http://schemas.microsoft.com/office/drawing/2014/chart" uri="{C3380CC4-5D6E-409C-BE32-E72D297353CC}">
              <c16:uniqueId val="{00000000-E6A0-4245-9E31-A605E71200C1}"/>
            </c:ext>
          </c:extLst>
        </c:ser>
        <c:dLbls>
          <c:showLegendKey val="0"/>
          <c:showVal val="0"/>
          <c:showCatName val="0"/>
          <c:showSerName val="0"/>
          <c:showPercent val="0"/>
          <c:showBubbleSize val="0"/>
        </c:dLbls>
        <c:gapWidth val="150"/>
        <c:axId val="139322120"/>
        <c:axId val="13932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E6A0-4245-9E31-A605E71200C1}"/>
            </c:ext>
          </c:extLst>
        </c:ser>
        <c:dLbls>
          <c:showLegendKey val="0"/>
          <c:showVal val="0"/>
          <c:showCatName val="0"/>
          <c:showSerName val="0"/>
          <c:showPercent val="0"/>
          <c:showBubbleSize val="0"/>
        </c:dLbls>
        <c:marker val="1"/>
        <c:smooth val="0"/>
        <c:axId val="139322120"/>
        <c:axId val="139322512"/>
      </c:lineChart>
      <c:dateAx>
        <c:axId val="139322120"/>
        <c:scaling>
          <c:orientation val="minMax"/>
        </c:scaling>
        <c:delete val="1"/>
        <c:axPos val="b"/>
        <c:numFmt formatCode="ge" sourceLinked="1"/>
        <c:majorTickMark val="none"/>
        <c:minorTickMark val="none"/>
        <c:tickLblPos val="none"/>
        <c:crossAx val="139322512"/>
        <c:crosses val="autoZero"/>
        <c:auto val="1"/>
        <c:lblOffset val="100"/>
        <c:baseTimeUnit val="years"/>
      </c:dateAx>
      <c:valAx>
        <c:axId val="13932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2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48.52</c:v>
                </c:pt>
                <c:pt idx="1">
                  <c:v>47.91</c:v>
                </c:pt>
                <c:pt idx="2">
                  <c:v>49.46</c:v>
                </c:pt>
                <c:pt idx="3">
                  <c:v>100.01</c:v>
                </c:pt>
                <c:pt idx="4">
                  <c:v>109.93</c:v>
                </c:pt>
              </c:numCache>
            </c:numRef>
          </c:val>
          <c:extLst xmlns:c16r2="http://schemas.microsoft.com/office/drawing/2015/06/chart">
            <c:ext xmlns:c16="http://schemas.microsoft.com/office/drawing/2014/chart" uri="{C3380CC4-5D6E-409C-BE32-E72D297353CC}">
              <c16:uniqueId val="{00000000-23D5-4FBD-97A0-0EDD66EDEC6E}"/>
            </c:ext>
          </c:extLst>
        </c:ser>
        <c:dLbls>
          <c:showLegendKey val="0"/>
          <c:showVal val="0"/>
          <c:showCatName val="0"/>
          <c:showSerName val="0"/>
          <c:showPercent val="0"/>
          <c:showBubbleSize val="0"/>
        </c:dLbls>
        <c:gapWidth val="150"/>
        <c:axId val="139320160"/>
        <c:axId val="13932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23D5-4FBD-97A0-0EDD66EDEC6E}"/>
            </c:ext>
          </c:extLst>
        </c:ser>
        <c:dLbls>
          <c:showLegendKey val="0"/>
          <c:showVal val="0"/>
          <c:showCatName val="0"/>
          <c:showSerName val="0"/>
          <c:showPercent val="0"/>
          <c:showBubbleSize val="0"/>
        </c:dLbls>
        <c:marker val="1"/>
        <c:smooth val="0"/>
        <c:axId val="139320160"/>
        <c:axId val="139324864"/>
      </c:lineChart>
      <c:dateAx>
        <c:axId val="139320160"/>
        <c:scaling>
          <c:orientation val="minMax"/>
        </c:scaling>
        <c:delete val="1"/>
        <c:axPos val="b"/>
        <c:numFmt formatCode="ge" sourceLinked="1"/>
        <c:majorTickMark val="none"/>
        <c:minorTickMark val="none"/>
        <c:tickLblPos val="none"/>
        <c:crossAx val="139324864"/>
        <c:crosses val="autoZero"/>
        <c:auto val="1"/>
        <c:lblOffset val="100"/>
        <c:baseTimeUnit val="years"/>
      </c:dateAx>
      <c:valAx>
        <c:axId val="13932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325.43</c:v>
                </c:pt>
                <c:pt idx="1">
                  <c:v>335.58</c:v>
                </c:pt>
                <c:pt idx="2">
                  <c:v>327.5</c:v>
                </c:pt>
                <c:pt idx="3">
                  <c:v>162.52000000000001</c:v>
                </c:pt>
                <c:pt idx="4">
                  <c:v>150</c:v>
                </c:pt>
              </c:numCache>
            </c:numRef>
          </c:val>
          <c:extLst xmlns:c16r2="http://schemas.microsoft.com/office/drawing/2015/06/chart">
            <c:ext xmlns:c16="http://schemas.microsoft.com/office/drawing/2014/chart" uri="{C3380CC4-5D6E-409C-BE32-E72D297353CC}">
              <c16:uniqueId val="{00000000-8AE7-4FCF-80BC-0DFACA528C33}"/>
            </c:ext>
          </c:extLst>
        </c:ser>
        <c:dLbls>
          <c:showLegendKey val="0"/>
          <c:showVal val="0"/>
          <c:showCatName val="0"/>
          <c:showSerName val="0"/>
          <c:showPercent val="0"/>
          <c:showBubbleSize val="0"/>
        </c:dLbls>
        <c:gapWidth val="150"/>
        <c:axId val="139321336"/>
        <c:axId val="13932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8AE7-4FCF-80BC-0DFACA528C33}"/>
            </c:ext>
          </c:extLst>
        </c:ser>
        <c:dLbls>
          <c:showLegendKey val="0"/>
          <c:showVal val="0"/>
          <c:showCatName val="0"/>
          <c:showSerName val="0"/>
          <c:showPercent val="0"/>
          <c:showBubbleSize val="0"/>
        </c:dLbls>
        <c:marker val="1"/>
        <c:smooth val="0"/>
        <c:axId val="139321336"/>
        <c:axId val="139323688"/>
      </c:lineChart>
      <c:dateAx>
        <c:axId val="139321336"/>
        <c:scaling>
          <c:orientation val="minMax"/>
        </c:scaling>
        <c:delete val="1"/>
        <c:axPos val="b"/>
        <c:numFmt formatCode="ge" sourceLinked="1"/>
        <c:majorTickMark val="none"/>
        <c:minorTickMark val="none"/>
        <c:tickLblPos val="none"/>
        <c:crossAx val="139323688"/>
        <c:crosses val="autoZero"/>
        <c:auto val="1"/>
        <c:lblOffset val="100"/>
        <c:baseTimeUnit val="years"/>
      </c:dateAx>
      <c:valAx>
        <c:axId val="1393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2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鏡石町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12675</v>
      </c>
      <c r="AM8" s="50"/>
      <c r="AN8" s="50"/>
      <c r="AO8" s="50"/>
      <c r="AP8" s="50"/>
      <c r="AQ8" s="50"/>
      <c r="AR8" s="50"/>
      <c r="AS8" s="50"/>
      <c r="AT8" s="45">
        <f>データ!T6</f>
        <v>31.3</v>
      </c>
      <c r="AU8" s="45"/>
      <c r="AV8" s="45"/>
      <c r="AW8" s="45"/>
      <c r="AX8" s="45"/>
      <c r="AY8" s="45"/>
      <c r="AZ8" s="45"/>
      <c r="BA8" s="45"/>
      <c r="BB8" s="45">
        <f>データ!U6</f>
        <v>404.95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78.709999999999994</v>
      </c>
      <c r="Q10" s="45"/>
      <c r="R10" s="45"/>
      <c r="S10" s="45"/>
      <c r="T10" s="45"/>
      <c r="U10" s="45"/>
      <c r="V10" s="45"/>
      <c r="W10" s="45">
        <f>データ!Q6</f>
        <v>73.819999999999993</v>
      </c>
      <c r="X10" s="45"/>
      <c r="Y10" s="45"/>
      <c r="Z10" s="45"/>
      <c r="AA10" s="45"/>
      <c r="AB10" s="45"/>
      <c r="AC10" s="45"/>
      <c r="AD10" s="50">
        <f>データ!R6</f>
        <v>2873</v>
      </c>
      <c r="AE10" s="50"/>
      <c r="AF10" s="50"/>
      <c r="AG10" s="50"/>
      <c r="AH10" s="50"/>
      <c r="AI10" s="50"/>
      <c r="AJ10" s="50"/>
      <c r="AK10" s="2"/>
      <c r="AL10" s="50">
        <f>データ!V6</f>
        <v>9946</v>
      </c>
      <c r="AM10" s="50"/>
      <c r="AN10" s="50"/>
      <c r="AO10" s="50"/>
      <c r="AP10" s="50"/>
      <c r="AQ10" s="50"/>
      <c r="AR10" s="50"/>
      <c r="AS10" s="50"/>
      <c r="AT10" s="45">
        <f>データ!W6</f>
        <v>2.83</v>
      </c>
      <c r="AU10" s="45"/>
      <c r="AV10" s="45"/>
      <c r="AW10" s="45"/>
      <c r="AX10" s="45"/>
      <c r="AY10" s="45"/>
      <c r="AZ10" s="45"/>
      <c r="BA10" s="45"/>
      <c r="BB10" s="45">
        <f>データ!X6</f>
        <v>3514.49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3M3KbvwcslrUUWgdycqgoHXk4DWv6g7MyOgxTwCub/cjt5UQctfdaz+Ock11u5XxHcdBE3OncjmFIx+lJ8hgng==" saltValue="7iXUxAxSNT+h0obnT6ed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73423</v>
      </c>
      <c r="D6" s="33">
        <f t="shared" si="3"/>
        <v>47</v>
      </c>
      <c r="E6" s="33">
        <f t="shared" si="3"/>
        <v>17</v>
      </c>
      <c r="F6" s="33">
        <f t="shared" si="3"/>
        <v>1</v>
      </c>
      <c r="G6" s="33">
        <f t="shared" si="3"/>
        <v>0</v>
      </c>
      <c r="H6" s="33" t="str">
        <f t="shared" si="3"/>
        <v>福島県　鏡石町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78.709999999999994</v>
      </c>
      <c r="Q6" s="34">
        <f t="shared" si="3"/>
        <v>73.819999999999993</v>
      </c>
      <c r="R6" s="34">
        <f t="shared" si="3"/>
        <v>2873</v>
      </c>
      <c r="S6" s="34">
        <f t="shared" si="3"/>
        <v>12675</v>
      </c>
      <c r="T6" s="34">
        <f t="shared" si="3"/>
        <v>31.3</v>
      </c>
      <c r="U6" s="34">
        <f t="shared" si="3"/>
        <v>404.95</v>
      </c>
      <c r="V6" s="34">
        <f t="shared" si="3"/>
        <v>9946</v>
      </c>
      <c r="W6" s="34">
        <f t="shared" si="3"/>
        <v>2.83</v>
      </c>
      <c r="X6" s="34">
        <f t="shared" si="3"/>
        <v>3514.49</v>
      </c>
      <c r="Y6" s="35">
        <f>IF(Y7="",NA(),Y7)</f>
        <v>60.71</v>
      </c>
      <c r="Z6" s="35">
        <f t="shared" ref="Z6:AH6" si="4">IF(Z7="",NA(),Z7)</f>
        <v>55.63</v>
      </c>
      <c r="AA6" s="35">
        <f t="shared" si="4"/>
        <v>55.9</v>
      </c>
      <c r="AB6" s="35">
        <f t="shared" si="4"/>
        <v>62.36</v>
      </c>
      <c r="AC6" s="35">
        <f t="shared" si="4"/>
        <v>60.87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1822.99</v>
      </c>
      <c r="BG6" s="35">
        <f t="shared" ref="BG6:BO6" si="7">IF(BG7="",NA(),BG7)</f>
        <v>2394.4899999999998</v>
      </c>
      <c r="BH6" s="35">
        <f t="shared" si="7"/>
        <v>1664.75</v>
      </c>
      <c r="BI6" s="35">
        <f t="shared" si="7"/>
        <v>330.83</v>
      </c>
      <c r="BJ6" s="35">
        <f t="shared" si="7"/>
        <v>307.08</v>
      </c>
      <c r="BK6" s="35">
        <f t="shared" si="7"/>
        <v>1136.5</v>
      </c>
      <c r="BL6" s="35">
        <f t="shared" si="7"/>
        <v>1118.56</v>
      </c>
      <c r="BM6" s="35">
        <f t="shared" si="7"/>
        <v>1111.31</v>
      </c>
      <c r="BN6" s="35">
        <f t="shared" si="7"/>
        <v>966.33</v>
      </c>
      <c r="BO6" s="35">
        <f t="shared" si="7"/>
        <v>958.81</v>
      </c>
      <c r="BP6" s="34" t="str">
        <f>IF(BP7="","",IF(BP7="-","【-】","【"&amp;SUBSTITUTE(TEXT(BP7,"#,##0.00"),"-","△")&amp;"】"))</f>
        <v>【682.78】</v>
      </c>
      <c r="BQ6" s="35">
        <f>IF(BQ7="",NA(),BQ7)</f>
        <v>48.52</v>
      </c>
      <c r="BR6" s="35">
        <f t="shared" ref="BR6:BZ6" si="8">IF(BR7="",NA(),BR7)</f>
        <v>47.91</v>
      </c>
      <c r="BS6" s="35">
        <f t="shared" si="8"/>
        <v>49.46</v>
      </c>
      <c r="BT6" s="35">
        <f t="shared" si="8"/>
        <v>100.01</v>
      </c>
      <c r="BU6" s="35">
        <f t="shared" si="8"/>
        <v>109.93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325.43</v>
      </c>
      <c r="CC6" s="35">
        <f t="shared" ref="CC6:CK6" si="9">IF(CC7="",NA(),CC7)</f>
        <v>335.58</v>
      </c>
      <c r="CD6" s="35">
        <f t="shared" si="9"/>
        <v>327.5</v>
      </c>
      <c r="CE6" s="35">
        <f t="shared" si="9"/>
        <v>162.52000000000001</v>
      </c>
      <c r="CF6" s="35">
        <f t="shared" si="9"/>
        <v>150</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88.73</v>
      </c>
      <c r="CY6" s="35">
        <f t="shared" ref="CY6:DG6" si="11">IF(CY7="",NA(),CY7)</f>
        <v>89.22</v>
      </c>
      <c r="CZ6" s="35">
        <f t="shared" si="11"/>
        <v>89.69</v>
      </c>
      <c r="DA6" s="35">
        <f t="shared" si="11"/>
        <v>90.24</v>
      </c>
      <c r="DB6" s="35">
        <f t="shared" si="11"/>
        <v>91.21</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1.47</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73423</v>
      </c>
      <c r="D7" s="37">
        <v>47</v>
      </c>
      <c r="E7" s="37">
        <v>17</v>
      </c>
      <c r="F7" s="37">
        <v>1</v>
      </c>
      <c r="G7" s="37">
        <v>0</v>
      </c>
      <c r="H7" s="37" t="s">
        <v>98</v>
      </c>
      <c r="I7" s="37" t="s">
        <v>99</v>
      </c>
      <c r="J7" s="37" t="s">
        <v>100</v>
      </c>
      <c r="K7" s="37" t="s">
        <v>101</v>
      </c>
      <c r="L7" s="37" t="s">
        <v>102</v>
      </c>
      <c r="M7" s="37" t="s">
        <v>103</v>
      </c>
      <c r="N7" s="38" t="s">
        <v>104</v>
      </c>
      <c r="O7" s="38" t="s">
        <v>105</v>
      </c>
      <c r="P7" s="38">
        <v>78.709999999999994</v>
      </c>
      <c r="Q7" s="38">
        <v>73.819999999999993</v>
      </c>
      <c r="R7" s="38">
        <v>2873</v>
      </c>
      <c r="S7" s="38">
        <v>12675</v>
      </c>
      <c r="T7" s="38">
        <v>31.3</v>
      </c>
      <c r="U7" s="38">
        <v>404.95</v>
      </c>
      <c r="V7" s="38">
        <v>9946</v>
      </c>
      <c r="W7" s="38">
        <v>2.83</v>
      </c>
      <c r="X7" s="38">
        <v>3514.49</v>
      </c>
      <c r="Y7" s="38">
        <v>60.71</v>
      </c>
      <c r="Z7" s="38">
        <v>55.63</v>
      </c>
      <c r="AA7" s="38">
        <v>55.9</v>
      </c>
      <c r="AB7" s="38">
        <v>62.36</v>
      </c>
      <c r="AC7" s="38">
        <v>60.87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1822.99</v>
      </c>
      <c r="BG7" s="38">
        <v>2394.4899999999998</v>
      </c>
      <c r="BH7" s="38">
        <v>1664.75</v>
      </c>
      <c r="BI7" s="38">
        <v>330.83</v>
      </c>
      <c r="BJ7" s="38">
        <v>307.08</v>
      </c>
      <c r="BK7" s="38">
        <v>1136.5</v>
      </c>
      <c r="BL7" s="38">
        <v>1118.56</v>
      </c>
      <c r="BM7" s="38">
        <v>1111.31</v>
      </c>
      <c r="BN7" s="38">
        <v>966.33</v>
      </c>
      <c r="BO7" s="38">
        <v>958.81</v>
      </c>
      <c r="BP7" s="38">
        <v>682.78</v>
      </c>
      <c r="BQ7" s="38">
        <v>48.52</v>
      </c>
      <c r="BR7" s="38">
        <v>47.91</v>
      </c>
      <c r="BS7" s="38">
        <v>49.46</v>
      </c>
      <c r="BT7" s="38">
        <v>100.01</v>
      </c>
      <c r="BU7" s="38">
        <v>109.93</v>
      </c>
      <c r="BV7" s="38">
        <v>71.650000000000006</v>
      </c>
      <c r="BW7" s="38">
        <v>72.33</v>
      </c>
      <c r="BX7" s="38">
        <v>75.540000000000006</v>
      </c>
      <c r="BY7" s="38">
        <v>81.739999999999995</v>
      </c>
      <c r="BZ7" s="38">
        <v>82.88</v>
      </c>
      <c r="CA7" s="38">
        <v>100.91</v>
      </c>
      <c r="CB7" s="38">
        <v>325.43</v>
      </c>
      <c r="CC7" s="38">
        <v>335.58</v>
      </c>
      <c r="CD7" s="38">
        <v>327.5</v>
      </c>
      <c r="CE7" s="38">
        <v>162.52000000000001</v>
      </c>
      <c r="CF7" s="38">
        <v>150</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88.73</v>
      </c>
      <c r="CY7" s="38">
        <v>89.22</v>
      </c>
      <c r="CZ7" s="38">
        <v>89.69</v>
      </c>
      <c r="DA7" s="38">
        <v>90.24</v>
      </c>
      <c r="DB7" s="38">
        <v>91.21</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1.47</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誠</cp:lastModifiedBy>
  <dcterms:created xsi:type="dcterms:W3CDTF">2019-12-05T05:01:40Z</dcterms:created>
  <dcterms:modified xsi:type="dcterms:W3CDTF">2020-01-22T06:14:29Z</dcterms:modified>
  <cp:category/>
</cp:coreProperties>
</file>