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51\shared folder\140100 上下水道課\H31年度\00_共通\04_照会・回答\01_庁内\03_財政課\01.14\"/>
    </mc:Choice>
  </mc:AlternateContent>
  <workbookProtection workbookAlgorithmName="SHA-512" workbookHashValue="n5I4vhWrp/zasR3U/5PxI+tms3w/Qrn+SyPLiOwyEtohaqHl8KZje1iUTOrcSXn6VJX+y7gcIdLesA6r+CRRVg==" workbookSaltValue="eYNvwjeiYud4WSO6o6Kb4A==" workbookSpinCount="100000" lockStructure="1"/>
  <bookViews>
    <workbookView xWindow="0" yWindow="0" windowWidth="20490" windowHeight="7770"/>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<sst xmlns="http://schemas.openxmlformats.org/spreadsheetml/2006/main" count="233" uniqueCount="113">
  <si>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</si>
  <si>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</si>
  <si>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</si>
  <si>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</si>
  <si>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</si>
  <si>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</si>
  <si>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</si>
  <si>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</si>
  <si>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</si>
  <si>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</si>
  <si>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</si>
  <si>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</si>
  <si>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</si>
  <si>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</si>
  <si>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</si>
  <si>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</si>
  <si>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</si>
  <si>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</si>
  <si>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</si>
  <si>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</si>
  <si>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</si>
  <si>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</si>
  <si>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</si>
  <si>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</si>
  <si>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</si>
  <si>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</si>
  <si>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</si>
  <si>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</si>
  <si>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</si>
  <si>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</si>
  <si>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</si>
  <si>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</si>
  <si>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</si>
  <si>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</si>
  <si>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</si>
  <si>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</si>
  <si>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</si>
  <si>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</si>
  <si>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</si>
  <si>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</si>
  <si>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</si>
  <si>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</si>
  <si>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</si>
  <si>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</si>
  <si>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</si>
  <si>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</si>
  <si>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</si>
  <si>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</si>
  <si>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</si>
  <si>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</si>
  <si>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</si>
  <si>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</si>
  <si>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</si>
  <si>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</si>
  <si>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</si>
  <si>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</si>
  <si>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</si>
  <si>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</si>
  <si>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</si>
  <si>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</si>
  <si>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</si>
  <si>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</si>
  <si>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</si>
  <si>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</si>
  <si>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</si>
  <si>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</si>
  <si>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</si>
  <si>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</si>
  <si>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</si>
  <si>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</si>
  <si>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</si>
  <si>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</si>
  <si>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</si>
  <si>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</si>
  <si>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</si>
  <si>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</si>
  <si>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</si>
  <si>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</si>
  <si>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</si>
  <si>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</si>
  <si>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</si>
  <si>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</si>
  <si>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</si>
  <si>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</si>
  <si>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</si>
  <si>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</si>
  <si>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</si>
  <si>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</si>
  <si>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</si>
  <si>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</si>
  <si>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</si>
  <si>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</si>
  <si>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</si>
  <si>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</si>
  <si>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</si>
  <si>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</si>
  <si>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</si>
  <si>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田村市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</si>
  <si>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</si>
  <si>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</si>
  <si>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</si>
  <si>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</si>
  <si>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</si>
  <si>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</si>
  <si>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</si>
  <si>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</si>
  <si>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</si>
  <si>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</si>
  <si>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</si>
  <si>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</si>
  <si>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は、供用開始から14年であるため老朽化対策等は行っていない。Ｈ28に策定したストックマネジメント計画に基づき、重要度の高い施設から順次点検・調査を実施し、改築・更新等計画的に行っていく予定。
　なお、管渠改善率における平成26年度の更新投資は、老朽化に伴うものではなく東日本大震災に起因する管渠の布設替経費である。</t>
    <rPh sb="1" eb="3">
      <t>カンロ</t>
    </rPh>
    <rPh sb="3" eb="5">
      <t>シセツ</t>
    </rPh>
    <rPh sb="7" eb="9">
      <t>キョウヨウ</t>
    </rPh>
    <rPh sb="9" eb="11">
      <t>カイシ</t>
    </rPh>
    <rPh sb="15" eb="16">
      <t>ネン</t>
    </rPh>
    <rPh sb="21" eb="24">
      <t>ロウキュウカ</t>
    </rPh>
    <rPh sb="24" eb="26">
      <t>タイサク</t>
    </rPh>
    <rPh sb="26" eb="27">
      <t>トウ</t>
    </rPh>
    <rPh sb="28" eb="29">
      <t>オコナ</t>
    </rPh>
    <rPh sb="39" eb="41">
      <t>サクテイ</t>
    </rPh>
    <rPh sb="53" eb="55">
      <t>ケイカク</t>
    </rPh>
    <rPh sb="56" eb="57">
      <t>モト</t>
    </rPh>
    <rPh sb="60" eb="63">
      <t>ジュウヨウド</t>
    </rPh>
    <rPh sb="64" eb="65">
      <t>タカ</t>
    </rPh>
    <rPh sb="66" eb="68">
      <t>シセツ</t>
    </rPh>
    <rPh sb="70" eb="72">
      <t>ジュンジ</t>
    </rPh>
    <rPh sb="72" eb="74">
      <t>テンケン</t>
    </rPh>
    <rPh sb="75" eb="77">
      <t>チョウサ</t>
    </rPh>
    <rPh sb="78" eb="80">
      <t>ジッシ</t>
    </rPh>
    <rPh sb="82" eb="84">
      <t>カイチク</t>
    </rPh>
    <rPh sb="85" eb="87">
      <t>コウシン</t>
    </rPh>
    <rPh sb="87" eb="88">
      <t>トウ</t>
    </rPh>
    <rPh sb="88" eb="91">
      <t>ケイカクテキ</t>
    </rPh>
    <rPh sb="92" eb="93">
      <t>オコナ</t>
    </rPh>
    <rPh sb="97" eb="99">
      <t>ヨテイ</t>
    </rPh>
    <rPh sb="105" eb="107">
      <t>カンキョ</t>
    </rPh>
    <rPh sb="107" eb="109">
      <t>カイゼン</t>
    </rPh>
    <rPh sb="109" eb="110">
      <t>リツ</t>
    </rPh>
    <rPh sb="114" eb="116">
      <t>ヘイセイ</t>
    </rPh>
    <rPh sb="118" eb="120">
      <t>ネンド</t>
    </rPh>
    <rPh sb="121" eb="123">
      <t>コウシン</t>
    </rPh>
    <rPh sb="123" eb="125">
      <t>トウシ</t>
    </rPh>
    <rPh sb="127" eb="130">
      <t>ロウキュウカ</t>
    </rPh>
    <rPh sb="131" eb="132">
      <t>トモナ</t>
    </rPh>
    <rPh sb="139" eb="140">
      <t>ヒガシ</t>
    </rPh>
    <rPh sb="140" eb="142">
      <t>ニホン</t>
    </rPh>
    <rPh sb="142" eb="145">
      <t>ダイシンサイ</t>
    </rPh>
    <rPh sb="146" eb="148">
      <t>キイン</t>
    </rPh>
    <rPh sb="150" eb="152">
      <t>カンキョ</t>
    </rPh>
    <rPh sb="153" eb="156">
      <t>フセツガ</t>
    </rPh>
    <rPh sb="156" eb="158">
      <t>ケイヒ</t>
    </rPh>
    <phoneticPr fontId="4"/>
  </si>
  <si>
    <t>　下水道の整備計画は、H39を概成年度としているが、投資効果を検証して見直しを行った結果、H32で整備を終了することとしている。
　今後は経営環境が厳しさを増す中で、企業債償還期間も長期にわたることが予想され、計画的な経営基盤の強化と財政マネジメントの向上が求められる。
　このため、経営戦略やストックマネジメント計画に基づく経営の効率化と健全化を図る必要がある。
　なお、平成31年4月から公営企業会計へ移行したことに伴い、H30年度決算については打ち切り決算時点での内容となっている。</t>
    <rPh sb="1" eb="4">
      <t>ゲスイドウ</t>
    </rPh>
    <rPh sb="5" eb="7">
      <t>セイビ</t>
    </rPh>
    <rPh sb="7" eb="9">
      <t>ケイカク</t>
    </rPh>
    <rPh sb="15" eb="17">
      <t>ガイセイ</t>
    </rPh>
    <rPh sb="17" eb="19">
      <t>ネンド</t>
    </rPh>
    <rPh sb="26" eb="28">
      <t>トウシ</t>
    </rPh>
    <rPh sb="28" eb="30">
      <t>コウカ</t>
    </rPh>
    <rPh sb="31" eb="33">
      <t>ケンショウ</t>
    </rPh>
    <rPh sb="35" eb="37">
      <t>ミナオ</t>
    </rPh>
    <rPh sb="39" eb="40">
      <t>オコナ</t>
    </rPh>
    <rPh sb="42" eb="44">
      <t>ケッカ</t>
    </rPh>
    <rPh sb="49" eb="51">
      <t>セイビ</t>
    </rPh>
    <rPh sb="52" eb="54">
      <t>シュウリョウ</t>
    </rPh>
    <rPh sb="66" eb="68">
      <t>コンゴ</t>
    </rPh>
    <rPh sb="69" eb="71">
      <t>ケイエイ</t>
    </rPh>
    <rPh sb="71" eb="73">
      <t>カンキョウ</t>
    </rPh>
    <rPh sb="74" eb="75">
      <t>キビ</t>
    </rPh>
    <rPh sb="78" eb="79">
      <t>マ</t>
    </rPh>
    <rPh sb="80" eb="81">
      <t>ナカ</t>
    </rPh>
    <rPh sb="83" eb="85">
      <t>キギョウ</t>
    </rPh>
    <rPh sb="85" eb="86">
      <t>サイ</t>
    </rPh>
    <rPh sb="86" eb="88">
      <t>ショウカン</t>
    </rPh>
    <rPh sb="88" eb="90">
      <t>キカン</t>
    </rPh>
    <rPh sb="91" eb="93">
      <t>チョウキ</t>
    </rPh>
    <rPh sb="100" eb="102">
      <t>ヨソウ</t>
    </rPh>
    <rPh sb="105" eb="108">
      <t>ケイカクテキ</t>
    </rPh>
    <rPh sb="109" eb="111">
      <t>ケイエイ</t>
    </rPh>
    <rPh sb="111" eb="113">
      <t>キバン</t>
    </rPh>
    <rPh sb="114" eb="116">
      <t>キョウカ</t>
    </rPh>
    <rPh sb="117" eb="119">
      <t>ザイセイ</t>
    </rPh>
    <rPh sb="126" eb="128">
      <t>コウジョウ</t>
    </rPh>
    <rPh sb="129" eb="130">
      <t>モト</t>
    </rPh>
    <rPh sb="142" eb="144">
      <t>ケイエイ</t>
    </rPh>
    <rPh sb="144" eb="146">
      <t>センリャク</t>
    </rPh>
    <rPh sb="157" eb="159">
      <t>ケイカク</t>
    </rPh>
    <rPh sb="160" eb="161">
      <t>モト</t>
    </rPh>
    <rPh sb="163" eb="165">
      <t>ケイエイ</t>
    </rPh>
    <rPh sb="166" eb="169">
      <t>コウリツカ</t>
    </rPh>
    <rPh sb="170" eb="173">
      <t>ケンゼンカ</t>
    </rPh>
    <rPh sb="174" eb="175">
      <t>ハカ</t>
    </rPh>
    <rPh sb="176" eb="178">
      <t>ヒツヨウ</t>
    </rPh>
    <rPh sb="187" eb="189">
      <t>ヘイセイ</t>
    </rPh>
    <rPh sb="191" eb="192">
      <t>ネン</t>
    </rPh>
    <rPh sb="193" eb="194">
      <t>ガツ</t>
    </rPh>
    <rPh sb="196" eb="198">
      <t>コウエイ</t>
    </rPh>
    <rPh sb="198" eb="200">
      <t>キギョウ</t>
    </rPh>
    <rPh sb="200" eb="202">
      <t>カイケイ</t>
    </rPh>
    <rPh sb="203" eb="205">
      <t>イコウ</t>
    </rPh>
    <rPh sb="210" eb="211">
      <t>トモナ</t>
    </rPh>
    <rPh sb="216" eb="218">
      <t>ネンド</t>
    </rPh>
    <rPh sb="218" eb="220">
      <t>ケッサン</t>
    </rPh>
    <rPh sb="225" eb="226">
      <t>ウ</t>
    </rPh>
    <rPh sb="227" eb="228">
      <t>キ</t>
    </rPh>
    <rPh sb="229" eb="231">
      <t>ケッサン</t>
    </rPh>
    <rPh sb="231" eb="233">
      <t>ジテン</t>
    </rPh>
    <rPh sb="235" eb="237">
      <t>ナイヨウ</t>
    </rPh>
    <phoneticPr fontId="4"/>
  </si>
  <si>
    <t>※Ｈ30年度決算については、Ｈ31年4月からの公営企業会計移行に伴い打ち切り決算時点での指標となっている。
◆Ｈ27以降の繰出基準の見直しにより、経営改善が図られているデータ結果となっているが、収益的収支比率・経費回収比率ともに黒字には至っていない。総収益に占める使用料以外の収入割合が高く、企業債規模が大きいことも収支圧迫の要因となっている。
◆企業債償還額・営業利益の増加により、企業債合計残額は減少しているが、企業債残高対事業規模比率は類似団体平均値を上回っている状況が続いており、投資規模の適正化を図る必要がある。
◆汚水処理原価は、水洗化率の向上に伴う有収水量の増加により類似団体を下回る結果となったが、全国的には依然として高い水準であり汚水処理コストの更なる縮減に向けた取り組みが必要となっている。
◆さらなる収支改善を図るためには、適正な使用料収入の確保と施設効率の改善が必要となる。下水道使用料は全国水準と比べ既に高水準であるため、水洗化率の向上に努めるとともに、運営体制や今後の投資の在り方について見直し、計画的事業進行を図る必要がある。</t>
    <rPh sb="4" eb="6">
      <t>ネンド</t>
    </rPh>
    <rPh sb="6" eb="8">
      <t>ケッサン</t>
    </rPh>
    <rPh sb="17" eb="18">
      <t>ネン</t>
    </rPh>
    <rPh sb="19" eb="20">
      <t>ガツ</t>
    </rPh>
    <rPh sb="23" eb="25">
      <t>コウエイ</t>
    </rPh>
    <rPh sb="25" eb="27">
      <t>キギョウ</t>
    </rPh>
    <rPh sb="27" eb="29">
      <t>カイケイ</t>
    </rPh>
    <rPh sb="29" eb="31">
      <t>イコウ</t>
    </rPh>
    <rPh sb="32" eb="33">
      <t>トモナ</t>
    </rPh>
    <rPh sb="34" eb="35">
      <t>ウ</t>
    </rPh>
    <rPh sb="36" eb="37">
      <t>キ</t>
    </rPh>
    <rPh sb="38" eb="40">
      <t>ケッサン</t>
    </rPh>
    <rPh sb="40" eb="42">
      <t>ジテン</t>
    </rPh>
    <rPh sb="44" eb="46">
      <t>シヒョウ</t>
    </rPh>
    <rPh sb="59" eb="61">
      <t>イコウ</t>
    </rPh>
    <rPh sb="62" eb="63">
      <t>ク</t>
    </rPh>
    <rPh sb="63" eb="64">
      <t>ダ</t>
    </rPh>
    <rPh sb="64" eb="66">
      <t>キジュン</t>
    </rPh>
    <rPh sb="67" eb="69">
      <t>ミナオ</t>
    </rPh>
    <rPh sb="74" eb="76">
      <t>ケイエイ</t>
    </rPh>
    <rPh sb="76" eb="78">
      <t>カイゼン</t>
    </rPh>
    <rPh sb="79" eb="80">
      <t>ハカ</t>
    </rPh>
    <rPh sb="88" eb="90">
      <t>ケッカ</t>
    </rPh>
    <rPh sb="98" eb="101">
      <t>シュウエキテキ</t>
    </rPh>
    <rPh sb="101" eb="103">
      <t>シュウシ</t>
    </rPh>
    <rPh sb="103" eb="105">
      <t>ヒリツ</t>
    </rPh>
    <rPh sb="106" eb="108">
      <t>ケイヒ</t>
    </rPh>
    <rPh sb="108" eb="110">
      <t>カイシュウ</t>
    </rPh>
    <rPh sb="110" eb="112">
      <t>ヒリツ</t>
    </rPh>
    <rPh sb="115" eb="117">
      <t>クロジ</t>
    </rPh>
    <rPh sb="119" eb="120">
      <t>イタ</t>
    </rPh>
    <rPh sb="126" eb="129">
      <t>ソウシュウエキ</t>
    </rPh>
    <rPh sb="130" eb="131">
      <t>シ</t>
    </rPh>
    <rPh sb="133" eb="135">
      <t>シヨウ</t>
    </rPh>
    <rPh sb="135" eb="136">
      <t>リョウ</t>
    </rPh>
    <rPh sb="136" eb="138">
      <t>イガイ</t>
    </rPh>
    <rPh sb="139" eb="141">
      <t>シュウニュウ</t>
    </rPh>
    <rPh sb="141" eb="143">
      <t>ワリアイ</t>
    </rPh>
    <rPh sb="144" eb="145">
      <t>タカ</t>
    </rPh>
    <rPh sb="147" eb="149">
      <t>キギョウ</t>
    </rPh>
    <rPh sb="149" eb="150">
      <t>サイ</t>
    </rPh>
    <rPh sb="150" eb="152">
      <t>キボ</t>
    </rPh>
    <rPh sb="153" eb="154">
      <t>オオ</t>
    </rPh>
    <rPh sb="159" eb="161">
      <t>シュウシ</t>
    </rPh>
    <rPh sb="161" eb="163">
      <t>アッパク</t>
    </rPh>
    <rPh sb="164" eb="166">
      <t>ヨウイン</t>
    </rPh>
    <rPh sb="176" eb="178">
      <t>キギョウ</t>
    </rPh>
    <rPh sb="178" eb="179">
      <t>サイ</t>
    </rPh>
    <rPh sb="179" eb="181">
      <t>ショウカン</t>
    </rPh>
    <rPh sb="181" eb="182">
      <t>ガク</t>
    </rPh>
    <rPh sb="183" eb="185">
      <t>エイギョウ</t>
    </rPh>
    <rPh sb="185" eb="187">
      <t>リエキ</t>
    </rPh>
    <rPh sb="188" eb="190">
      <t>ゾウカ</t>
    </rPh>
    <rPh sb="194" eb="196">
      <t>キギョウ</t>
    </rPh>
    <rPh sb="196" eb="197">
      <t>サイ</t>
    </rPh>
    <rPh sb="197" eb="199">
      <t>ゴウケイ</t>
    </rPh>
    <rPh sb="199" eb="201">
      <t>ザンガク</t>
    </rPh>
    <rPh sb="202" eb="204">
      <t>ゲンショウ</t>
    </rPh>
    <rPh sb="210" eb="212">
      <t>キギョウ</t>
    </rPh>
    <rPh sb="212" eb="213">
      <t>サイ</t>
    </rPh>
    <rPh sb="213" eb="215">
      <t>ザンダカ</t>
    </rPh>
    <rPh sb="215" eb="216">
      <t>タイ</t>
    </rPh>
    <rPh sb="216" eb="218">
      <t>ジギョウ</t>
    </rPh>
    <rPh sb="218" eb="220">
      <t>キボ</t>
    </rPh>
    <rPh sb="220" eb="222">
      <t>ヒリツ</t>
    </rPh>
    <rPh sb="223" eb="225">
      <t>ルイジ</t>
    </rPh>
    <rPh sb="225" eb="227">
      <t>ダンタイ</t>
    </rPh>
    <rPh sb="227" eb="230">
      <t>ヘイキンチ</t>
    </rPh>
    <rPh sb="231" eb="233">
      <t>ウワマワ</t>
    </rPh>
    <rPh sb="237" eb="239">
      <t>ジョウキョウ</t>
    </rPh>
    <rPh sb="240" eb="241">
      <t>ツヅ</t>
    </rPh>
    <rPh sb="246" eb="248">
      <t>トウシ</t>
    </rPh>
    <rPh sb="248" eb="250">
      <t>キボ</t>
    </rPh>
    <rPh sb="251" eb="254">
      <t>テキセイカ</t>
    </rPh>
    <rPh sb="255" eb="256">
      <t>ハカ</t>
    </rPh>
    <rPh sb="257" eb="259">
      <t>ヒツヨウ</t>
    </rPh>
    <rPh sb="266" eb="268">
      <t>オスイ</t>
    </rPh>
    <rPh sb="268" eb="270">
      <t>ショリ</t>
    </rPh>
    <rPh sb="270" eb="272">
      <t>ゲンカ</t>
    </rPh>
    <rPh sb="274" eb="277">
      <t>スイセンカ</t>
    </rPh>
    <rPh sb="277" eb="278">
      <t>リツ</t>
    </rPh>
    <rPh sb="279" eb="281">
      <t>コウジョウ</t>
    </rPh>
    <rPh sb="282" eb="283">
      <t>トモナ</t>
    </rPh>
    <rPh sb="284" eb="286">
      <t>ユウシュウ</t>
    </rPh>
    <rPh sb="286" eb="288">
      <t>スイリョウ</t>
    </rPh>
    <rPh sb="289" eb="291">
      <t>ゾウカ</t>
    </rPh>
    <rPh sb="294" eb="296">
      <t>ルイジ</t>
    </rPh>
    <rPh sb="296" eb="298">
      <t>ダンタイ</t>
    </rPh>
    <rPh sb="299" eb="301">
      <t>シタマワ</t>
    </rPh>
    <rPh sb="302" eb="304">
      <t>ケッカ</t>
    </rPh>
    <rPh sb="310" eb="312">
      <t>ゼンコク</t>
    </rPh>
    <rPh sb="312" eb="313">
      <t>テキ</t>
    </rPh>
    <rPh sb="315" eb="317">
      <t>イゼン</t>
    </rPh>
    <rPh sb="320" eb="321">
      <t>タカ</t>
    </rPh>
    <rPh sb="322" eb="324">
      <t>スイジュン</t>
    </rPh>
    <rPh sb="327" eb="329">
      <t>オスイ</t>
    </rPh>
    <rPh sb="329" eb="331">
      <t>ショリ</t>
    </rPh>
    <rPh sb="335" eb="336">
      <t>サラ</t>
    </rPh>
    <rPh sb="338" eb="340">
      <t>シュクゲン</t>
    </rPh>
    <rPh sb="341" eb="342">
      <t>ム</t>
    </rPh>
    <rPh sb="344" eb="345">
      <t>ト</t>
    </rPh>
    <rPh sb="346" eb="347">
      <t>ク</t>
    </rPh>
    <rPh sb="349" eb="351">
      <t>ヒツヨウ</t>
    </rPh>
    <rPh sb="365" eb="367">
      <t>シュウシ</t>
    </rPh>
    <rPh sb="367" eb="369">
      <t>カイゼン</t>
    </rPh>
    <rPh sb="370" eb="371">
      <t>ハカ</t>
    </rPh>
    <rPh sb="377" eb="379">
      <t>テキセイ</t>
    </rPh>
    <rPh sb="380" eb="382">
      <t>シヨウ</t>
    </rPh>
    <rPh sb="382" eb="383">
      <t>リョウ</t>
    </rPh>
    <rPh sb="383" eb="385">
      <t>シュウニュウ</t>
    </rPh>
    <rPh sb="386" eb="388">
      <t>カクホ</t>
    </rPh>
    <rPh sb="389" eb="391">
      <t>シセツ</t>
    </rPh>
    <rPh sb="391" eb="393">
      <t>コウリツ</t>
    </rPh>
    <rPh sb="394" eb="396">
      <t>カイゼン</t>
    </rPh>
    <rPh sb="397" eb="399">
      <t>ヒツヨウ</t>
    </rPh>
    <rPh sb="403" eb="406">
      <t>ゲスイドウ</t>
    </rPh>
    <rPh sb="406" eb="409">
      <t>シヨウリョウ</t>
    </rPh>
    <rPh sb="412" eb="414">
      <t>スイジュン</t>
    </rPh>
    <rPh sb="415" eb="416">
      <t>クラ</t>
    </rPh>
    <rPh sb="417" eb="418">
      <t>スデ</t>
    </rPh>
    <rPh sb="419" eb="422">
      <t>コウスイジュン</t>
    </rPh>
    <rPh sb="428" eb="431">
      <t>スイセンカ</t>
    </rPh>
    <rPh sb="431" eb="432">
      <t>リツ</t>
    </rPh>
    <rPh sb="433" eb="435">
      <t>コウジョウ</t>
    </rPh>
    <rPh sb="436" eb="437">
      <t>ツト</t>
    </rPh>
    <rPh sb="444" eb="446">
      <t>ウンエイ</t>
    </rPh>
    <rPh sb="446" eb="448">
      <t>タイセイ</t>
    </rPh>
    <rPh sb="449" eb="451">
      <t>コンゴ</t>
    </rPh>
    <rPh sb="452" eb="454">
      <t>トウシ</t>
    </rPh>
    <rPh sb="455" eb="456">
      <t>ア</t>
    </rPh>
    <rPh sb="457" eb="458">
      <t>カタ</t>
    </rPh>
    <rPh sb="462" eb="464">
      <t>ミナオ</t>
    </rPh>
    <rPh sb="466" eb="469">
      <t>ケイカクテキ</t>
    </rPh>
    <rPh sb="469" eb="471">
      <t>ジギョウ</t>
    </rPh>
    <rPh sb="471" eb="473">
      <t>シンコウ</t>
    </rPh>
    <rPh sb="474" eb="475">
      <t>ハカ</t>
    </rPh>
    <rPh sb="476" eb="4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</si>
</sst>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A1-45A2-A623-1BE95EE70977}"/>
            </c:ext>
          </c:extLst>
        </c:ser>
        <c:dLbls>
          <c:showLegendKey val="0"/>
          <c:showVal val="0"/>
          <c:showCatName val="0"/>
          <c:showSerName val="0"/>
          <c:showPercent val="0"/>
          <c:showBubbleSize val="0"/>
        </c:dLbls>
        <c:gapWidth val="150"/>
        <c:axId val="-687496784"/>
        <c:axId val="-68748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xmlns:c16r2="http://schemas.microsoft.com/office/drawing/2015/06/chart">
            <c:ext xmlns:c16="http://schemas.microsoft.com/office/drawing/2014/chart" uri="{C3380CC4-5D6E-409C-BE32-E72D297353CC}">
              <c16:uniqueId val="{00000001-29A1-45A2-A623-1BE95EE70977}"/>
            </c:ext>
          </c:extLst>
        </c:ser>
        <c:dLbls>
          <c:showLegendKey val="0"/>
          <c:showVal val="0"/>
          <c:showCatName val="0"/>
          <c:showSerName val="0"/>
          <c:showPercent val="0"/>
          <c:showBubbleSize val="0"/>
        </c:dLbls>
        <c:marker val="1"/>
        <c:smooth val="0"/>
        <c:axId val="-687496784"/>
        <c:axId val="-687483184"/>
      </c:lineChart>
      <c:dateAx>
        <c:axId val="-687496784"/>
        <c:scaling>
          <c:orientation val="minMax"/>
        </c:scaling>
        <c:delete val="1"/>
        <c:axPos val="b"/>
        <c:numFmt formatCode="ge" sourceLinked="1"/>
        <c:majorTickMark val="none"/>
        <c:minorTickMark val="none"/>
        <c:tickLblPos val="none"/>
        <c:crossAx val="-687483184"/>
        <c:crosses val="autoZero"/>
        <c:auto val="1"/>
        <c:lblOffset val="100"/>
        <c:baseTimeUnit val="years"/>
      </c:dateAx>
      <c:valAx>
        <c:axId val="-68748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D3-4F00-BDBA-474BB556CC83}"/>
            </c:ext>
          </c:extLst>
        </c:ser>
        <c:dLbls>
          <c:showLegendKey val="0"/>
          <c:showVal val="0"/>
          <c:showCatName val="0"/>
          <c:showSerName val="0"/>
          <c:showPercent val="0"/>
          <c:showBubbleSize val="0"/>
        </c:dLbls>
        <c:gapWidth val="150"/>
        <c:axId val="-361326224"/>
        <c:axId val="-36132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xmlns:c16r2="http://schemas.microsoft.com/office/drawing/2015/06/chart">
            <c:ext xmlns:c16="http://schemas.microsoft.com/office/drawing/2014/chart" uri="{C3380CC4-5D6E-409C-BE32-E72D297353CC}">
              <c16:uniqueId val="{00000001-84D3-4F00-BDBA-474BB556CC83}"/>
            </c:ext>
          </c:extLst>
        </c:ser>
        <c:dLbls>
          <c:showLegendKey val="0"/>
          <c:showVal val="0"/>
          <c:showCatName val="0"/>
          <c:showSerName val="0"/>
          <c:showPercent val="0"/>
          <c:showBubbleSize val="0"/>
        </c:dLbls>
        <c:marker val="1"/>
        <c:smooth val="0"/>
        <c:axId val="-361326224"/>
        <c:axId val="-361325136"/>
      </c:lineChart>
      <c:dateAx>
        <c:axId val="-361326224"/>
        <c:scaling>
          <c:orientation val="minMax"/>
        </c:scaling>
        <c:delete val="1"/>
        <c:axPos val="b"/>
        <c:numFmt formatCode="ge" sourceLinked="1"/>
        <c:majorTickMark val="none"/>
        <c:minorTickMark val="none"/>
        <c:tickLblPos val="none"/>
        <c:crossAx val="-361325136"/>
        <c:crosses val="autoZero"/>
        <c:auto val="1"/>
        <c:lblOffset val="100"/>
        <c:baseTimeUnit val="years"/>
      </c:dateAx>
      <c:valAx>
        <c:axId val="-36132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2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47.58</c:v>
                </c:pt>
                <c:pt idx="1">
                  <c:v>50.98</c:v>
                </c:pt>
                <c:pt idx="2">
                  <c:v>62.9</c:v>
                </c:pt>
                <c:pt idx="3">
                  <c:v>65.39</c:v>
                </c:pt>
                <c:pt idx="4">
                  <c:v>67.290000000000006</c:v>
                </c:pt>
              </c:numCache>
            </c:numRef>
          </c:val>
          <c:extLst xmlns:c16r2="http://schemas.microsoft.com/office/drawing/2015/06/chart">
            <c:ext xmlns:c16="http://schemas.microsoft.com/office/drawing/2014/chart" uri="{C3380CC4-5D6E-409C-BE32-E72D297353CC}">
              <c16:uniqueId val="{00000000-390B-4096-969A-9D2A9057B450}"/>
            </c:ext>
          </c:extLst>
        </c:ser>
        <c:dLbls>
          <c:showLegendKey val="0"/>
          <c:showVal val="0"/>
          <c:showCatName val="0"/>
          <c:showSerName val="0"/>
          <c:showPercent val="0"/>
          <c:showBubbleSize val="0"/>
        </c:dLbls>
        <c:gapWidth val="150"/>
        <c:axId val="-361327312"/>
        <c:axId val="-36132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xmlns:c16r2="http://schemas.microsoft.com/office/drawing/2015/06/chart">
            <c:ext xmlns:c16="http://schemas.microsoft.com/office/drawing/2014/chart" uri="{C3380CC4-5D6E-409C-BE32-E72D297353CC}">
              <c16:uniqueId val="{00000001-390B-4096-969A-9D2A9057B450}"/>
            </c:ext>
          </c:extLst>
        </c:ser>
        <c:dLbls>
          <c:showLegendKey val="0"/>
          <c:showVal val="0"/>
          <c:showCatName val="0"/>
          <c:showSerName val="0"/>
          <c:showPercent val="0"/>
          <c:showBubbleSize val="0"/>
        </c:dLbls>
        <c:marker val="1"/>
        <c:smooth val="0"/>
        <c:axId val="-361327312"/>
        <c:axId val="-361321872"/>
      </c:lineChart>
      <c:dateAx>
        <c:axId val="-361327312"/>
        <c:scaling>
          <c:orientation val="minMax"/>
        </c:scaling>
        <c:delete val="1"/>
        <c:axPos val="b"/>
        <c:numFmt formatCode="ge" sourceLinked="1"/>
        <c:majorTickMark val="none"/>
        <c:minorTickMark val="none"/>
        <c:tickLblPos val="none"/>
        <c:crossAx val="-361321872"/>
        <c:crosses val="autoZero"/>
        <c:auto val="1"/>
        <c:lblOffset val="100"/>
        <c:baseTimeUnit val="years"/>
      </c:dateAx>
      <c:valAx>
        <c:axId val="-36132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48.1</c:v>
                </c:pt>
                <c:pt idx="1">
                  <c:v>81.55</c:v>
                </c:pt>
                <c:pt idx="2">
                  <c:v>90.1</c:v>
                </c:pt>
                <c:pt idx="3">
                  <c:v>88.47</c:v>
                </c:pt>
                <c:pt idx="4">
                  <c:v>94.85</c:v>
                </c:pt>
              </c:numCache>
            </c:numRef>
          </c:val>
          <c:extLst xmlns:c16r2="http://schemas.microsoft.com/office/drawing/2015/06/chart">
            <c:ext xmlns:c16="http://schemas.microsoft.com/office/drawing/2014/chart" uri="{C3380CC4-5D6E-409C-BE32-E72D297353CC}">
              <c16:uniqueId val="{00000000-07A6-4251-9883-3E159FBB845A}"/>
            </c:ext>
          </c:extLst>
        </c:ser>
        <c:dLbls>
          <c:showLegendKey val="0"/>
          <c:showVal val="0"/>
          <c:showCatName val="0"/>
          <c:showSerName val="0"/>
          <c:showPercent val="0"/>
          <c:showBubbleSize val="0"/>
        </c:dLbls>
        <c:gapWidth val="150"/>
        <c:axId val="-687495152"/>
        <c:axId val="-68749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A6-4251-9883-3E159FBB845A}"/>
            </c:ext>
          </c:extLst>
        </c:ser>
        <c:dLbls>
          <c:showLegendKey val="0"/>
          <c:showVal val="0"/>
          <c:showCatName val="0"/>
          <c:showSerName val="0"/>
          <c:showPercent val="0"/>
          <c:showBubbleSize val="0"/>
        </c:dLbls>
        <c:marker val="1"/>
        <c:smooth val="0"/>
        <c:axId val="-687495152"/>
        <c:axId val="-687494608"/>
      </c:lineChart>
      <c:dateAx>
        <c:axId val="-687495152"/>
        <c:scaling>
          <c:orientation val="minMax"/>
        </c:scaling>
        <c:delete val="1"/>
        <c:axPos val="b"/>
        <c:numFmt formatCode="ge" sourceLinked="1"/>
        <c:majorTickMark val="none"/>
        <c:minorTickMark val="none"/>
        <c:tickLblPos val="none"/>
        <c:crossAx val="-687494608"/>
        <c:crosses val="autoZero"/>
        <c:auto val="1"/>
        <c:lblOffset val="100"/>
        <c:baseTimeUnit val="years"/>
      </c:dateAx>
      <c:valAx>
        <c:axId val="-68749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43-432A-BB40-412254E4D2F3}"/>
            </c:ext>
          </c:extLst>
        </c:ser>
        <c:dLbls>
          <c:showLegendKey val="0"/>
          <c:showVal val="0"/>
          <c:showCatName val="0"/>
          <c:showSerName val="0"/>
          <c:showPercent val="0"/>
          <c:showBubbleSize val="0"/>
        </c:dLbls>
        <c:gapWidth val="150"/>
        <c:axId val="-687489168"/>
        <c:axId val="-68748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43-432A-BB40-412254E4D2F3}"/>
            </c:ext>
          </c:extLst>
        </c:ser>
        <c:dLbls>
          <c:showLegendKey val="0"/>
          <c:showVal val="0"/>
          <c:showCatName val="0"/>
          <c:showSerName val="0"/>
          <c:showPercent val="0"/>
          <c:showBubbleSize val="0"/>
        </c:dLbls>
        <c:marker val="1"/>
        <c:smooth val="0"/>
        <c:axId val="-687489168"/>
        <c:axId val="-687486448"/>
      </c:lineChart>
      <c:dateAx>
        <c:axId val="-687489168"/>
        <c:scaling>
          <c:orientation val="minMax"/>
        </c:scaling>
        <c:delete val="1"/>
        <c:axPos val="b"/>
        <c:numFmt formatCode="ge" sourceLinked="1"/>
        <c:majorTickMark val="none"/>
        <c:minorTickMark val="none"/>
        <c:tickLblPos val="none"/>
        <c:crossAx val="-687486448"/>
        <c:crosses val="autoZero"/>
        <c:auto val="1"/>
        <c:lblOffset val="100"/>
        <c:baseTimeUnit val="years"/>
      </c:dateAx>
      <c:valAx>
        <c:axId val="-68748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8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6F-4994-9BB6-035C13C8E101}"/>
            </c:ext>
          </c:extLst>
        </c:ser>
        <c:dLbls>
          <c:showLegendKey val="0"/>
          <c:showVal val="0"/>
          <c:showCatName val="0"/>
          <c:showSerName val="0"/>
          <c:showPercent val="0"/>
          <c:showBubbleSize val="0"/>
        </c:dLbls>
        <c:gapWidth val="150"/>
        <c:axId val="-687482096"/>
        <c:axId val="-68749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6F-4994-9BB6-035C13C8E101}"/>
            </c:ext>
          </c:extLst>
        </c:ser>
        <c:dLbls>
          <c:showLegendKey val="0"/>
          <c:showVal val="0"/>
          <c:showCatName val="0"/>
          <c:showSerName val="0"/>
          <c:showPercent val="0"/>
          <c:showBubbleSize val="0"/>
        </c:dLbls>
        <c:marker val="1"/>
        <c:smooth val="0"/>
        <c:axId val="-687482096"/>
        <c:axId val="-687490800"/>
      </c:lineChart>
      <c:dateAx>
        <c:axId val="-687482096"/>
        <c:scaling>
          <c:orientation val="minMax"/>
        </c:scaling>
        <c:delete val="1"/>
        <c:axPos val="b"/>
        <c:numFmt formatCode="ge" sourceLinked="1"/>
        <c:majorTickMark val="none"/>
        <c:minorTickMark val="none"/>
        <c:tickLblPos val="none"/>
        <c:crossAx val="-687490800"/>
        <c:crosses val="autoZero"/>
        <c:auto val="1"/>
        <c:lblOffset val="100"/>
        <c:baseTimeUnit val="years"/>
      </c:dateAx>
      <c:valAx>
        <c:axId val="-68749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8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C-476E-971C-00BDBE8A449E}"/>
            </c:ext>
          </c:extLst>
        </c:ser>
        <c:dLbls>
          <c:showLegendKey val="0"/>
          <c:showVal val="0"/>
          <c:showCatName val="0"/>
          <c:showSerName val="0"/>
          <c:showPercent val="0"/>
          <c:showBubbleSize val="0"/>
        </c:dLbls>
        <c:gapWidth val="150"/>
        <c:axId val="-687489712"/>
        <c:axId val="-68749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C-476E-971C-00BDBE8A449E}"/>
            </c:ext>
          </c:extLst>
        </c:ser>
        <c:dLbls>
          <c:showLegendKey val="0"/>
          <c:showVal val="0"/>
          <c:showCatName val="0"/>
          <c:showSerName val="0"/>
          <c:showPercent val="0"/>
          <c:showBubbleSize val="0"/>
        </c:dLbls>
        <c:marker val="1"/>
        <c:smooth val="0"/>
        <c:axId val="-687489712"/>
        <c:axId val="-687492976"/>
      </c:lineChart>
      <c:dateAx>
        <c:axId val="-687489712"/>
        <c:scaling>
          <c:orientation val="minMax"/>
        </c:scaling>
        <c:delete val="1"/>
        <c:axPos val="b"/>
        <c:numFmt formatCode="ge" sourceLinked="1"/>
        <c:majorTickMark val="none"/>
        <c:minorTickMark val="none"/>
        <c:tickLblPos val="none"/>
        <c:crossAx val="-687492976"/>
        <c:crosses val="autoZero"/>
        <c:auto val="1"/>
        <c:lblOffset val="100"/>
        <c:baseTimeUnit val="years"/>
      </c:dateAx>
      <c:valAx>
        <c:axId val="-68749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8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B3-45A1-B715-B033E4A6AD81}"/>
            </c:ext>
          </c:extLst>
        </c:ser>
        <c:dLbls>
          <c:showLegendKey val="0"/>
          <c:showVal val="0"/>
          <c:showCatName val="0"/>
          <c:showSerName val="0"/>
          <c:showPercent val="0"/>
          <c:showBubbleSize val="0"/>
        </c:dLbls>
        <c:gapWidth val="150"/>
        <c:axId val="-687496240"/>
        <c:axId val="-68748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B3-45A1-B715-B033E4A6AD81}"/>
            </c:ext>
          </c:extLst>
        </c:ser>
        <c:dLbls>
          <c:showLegendKey val="0"/>
          <c:showVal val="0"/>
          <c:showCatName val="0"/>
          <c:showSerName val="0"/>
          <c:showPercent val="0"/>
          <c:showBubbleSize val="0"/>
        </c:dLbls>
        <c:marker val="1"/>
        <c:smooth val="0"/>
        <c:axId val="-687496240"/>
        <c:axId val="-687488080"/>
      </c:lineChart>
      <c:dateAx>
        <c:axId val="-687496240"/>
        <c:scaling>
          <c:orientation val="minMax"/>
        </c:scaling>
        <c:delete val="1"/>
        <c:axPos val="b"/>
        <c:numFmt formatCode="ge" sourceLinked="1"/>
        <c:majorTickMark val="none"/>
        <c:minorTickMark val="none"/>
        <c:tickLblPos val="none"/>
        <c:crossAx val="-687488080"/>
        <c:crosses val="autoZero"/>
        <c:auto val="1"/>
        <c:lblOffset val="100"/>
        <c:baseTimeUnit val="years"/>
      </c:dateAx>
      <c:valAx>
        <c:axId val="-68748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9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4276.1499999999996</c:v>
                </c:pt>
                <c:pt idx="1">
                  <c:v>3273.6</c:v>
                </c:pt>
                <c:pt idx="2">
                  <c:v>2874.43</c:v>
                </c:pt>
                <c:pt idx="3">
                  <c:v>3395.05</c:v>
                </c:pt>
                <c:pt idx="4">
                  <c:v>3635.17</c:v>
                </c:pt>
              </c:numCache>
            </c:numRef>
          </c:val>
          <c:extLst xmlns:c16r2="http://schemas.microsoft.com/office/drawing/2015/06/chart">
            <c:ext xmlns:c16="http://schemas.microsoft.com/office/drawing/2014/chart" uri="{C3380CC4-5D6E-409C-BE32-E72D297353CC}">
              <c16:uniqueId val="{00000000-E196-48FE-9611-210F9A482988}"/>
            </c:ext>
          </c:extLst>
        </c:ser>
        <c:dLbls>
          <c:showLegendKey val="0"/>
          <c:showVal val="0"/>
          <c:showCatName val="0"/>
          <c:showSerName val="0"/>
          <c:showPercent val="0"/>
          <c:showBubbleSize val="0"/>
        </c:dLbls>
        <c:gapWidth val="150"/>
        <c:axId val="-687485904"/>
        <c:axId val="-68748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xmlns:c16r2="http://schemas.microsoft.com/office/drawing/2015/06/chart">
            <c:ext xmlns:c16="http://schemas.microsoft.com/office/drawing/2014/chart" uri="{C3380CC4-5D6E-409C-BE32-E72D297353CC}">
              <c16:uniqueId val="{00000001-E196-48FE-9611-210F9A482988}"/>
            </c:ext>
          </c:extLst>
        </c:ser>
        <c:dLbls>
          <c:showLegendKey val="0"/>
          <c:showVal val="0"/>
          <c:showCatName val="0"/>
          <c:showSerName val="0"/>
          <c:showPercent val="0"/>
          <c:showBubbleSize val="0"/>
        </c:dLbls>
        <c:marker val="1"/>
        <c:smooth val="0"/>
        <c:axId val="-687485904"/>
        <c:axId val="-687484816"/>
      </c:lineChart>
      <c:dateAx>
        <c:axId val="-687485904"/>
        <c:scaling>
          <c:orientation val="minMax"/>
        </c:scaling>
        <c:delete val="1"/>
        <c:axPos val="b"/>
        <c:numFmt formatCode="ge" sourceLinked="1"/>
        <c:majorTickMark val="none"/>
        <c:minorTickMark val="none"/>
        <c:tickLblPos val="none"/>
        <c:crossAx val="-687484816"/>
        <c:crosses val="autoZero"/>
        <c:auto val="1"/>
        <c:lblOffset val="100"/>
        <c:baseTimeUnit val="years"/>
      </c:dateAx>
      <c:valAx>
        <c:axId val="-6874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8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39.15</c:v>
                </c:pt>
                <c:pt idx="1">
                  <c:v>76.5</c:v>
                </c:pt>
                <c:pt idx="2">
                  <c:v>100</c:v>
                </c:pt>
                <c:pt idx="3">
                  <c:v>95.6</c:v>
                </c:pt>
                <c:pt idx="4">
                  <c:v>95.15</c:v>
                </c:pt>
              </c:numCache>
            </c:numRef>
          </c:val>
          <c:extLst xmlns:c16r2="http://schemas.microsoft.com/office/drawing/2015/06/chart">
            <c:ext xmlns:c16="http://schemas.microsoft.com/office/drawing/2014/chart" uri="{C3380CC4-5D6E-409C-BE32-E72D297353CC}">
              <c16:uniqueId val="{00000000-172F-497F-9875-DBF775C2868D}"/>
            </c:ext>
          </c:extLst>
        </c:ser>
        <c:dLbls>
          <c:showLegendKey val="0"/>
          <c:showVal val="0"/>
          <c:showCatName val="0"/>
          <c:showSerName val="0"/>
          <c:showPercent val="0"/>
          <c:showBubbleSize val="0"/>
        </c:dLbls>
        <c:gapWidth val="150"/>
        <c:axId val="-724220928"/>
        <c:axId val="-7242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xmlns:c16r2="http://schemas.microsoft.com/office/drawing/2015/06/chart">
            <c:ext xmlns:c16="http://schemas.microsoft.com/office/drawing/2014/chart" uri="{C3380CC4-5D6E-409C-BE32-E72D297353CC}">
              <c16:uniqueId val="{00000001-172F-497F-9875-DBF775C2868D}"/>
            </c:ext>
          </c:extLst>
        </c:ser>
        <c:dLbls>
          <c:showLegendKey val="0"/>
          <c:showVal val="0"/>
          <c:showCatName val="0"/>
          <c:showSerName val="0"/>
          <c:showPercent val="0"/>
          <c:showBubbleSize val="0"/>
        </c:dLbls>
        <c:marker val="1"/>
        <c:smooth val="0"/>
        <c:axId val="-724220928"/>
        <c:axId val="-724232896"/>
      </c:lineChart>
      <c:dateAx>
        <c:axId val="-724220928"/>
        <c:scaling>
          <c:orientation val="minMax"/>
        </c:scaling>
        <c:delete val="1"/>
        <c:axPos val="b"/>
        <c:numFmt formatCode="ge" sourceLinked="1"/>
        <c:majorTickMark val="none"/>
        <c:minorTickMark val="none"/>
        <c:tickLblPos val="none"/>
        <c:crossAx val="-724232896"/>
        <c:crosses val="autoZero"/>
        <c:auto val="1"/>
        <c:lblOffset val="100"/>
        <c:baseTimeUnit val="years"/>
      </c:dateAx>
      <c:valAx>
        <c:axId val="-7242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586.98</c:v>
                </c:pt>
                <c:pt idx="1">
                  <c:v>304.89</c:v>
                </c:pt>
                <c:pt idx="2">
                  <c:v>238.85</c:v>
                </c:pt>
                <c:pt idx="3">
                  <c:v>241.87</c:v>
                </c:pt>
                <c:pt idx="4">
                  <c:v>220.12</c:v>
                </c:pt>
              </c:numCache>
            </c:numRef>
          </c:val>
          <c:extLst xmlns:c16r2="http://schemas.microsoft.com/office/drawing/2015/06/chart">
            <c:ext xmlns:c16="http://schemas.microsoft.com/office/drawing/2014/chart" uri="{C3380CC4-5D6E-409C-BE32-E72D297353CC}">
              <c16:uniqueId val="{00000000-8ED0-4608-AA8F-2F9C2F16B58F}"/>
            </c:ext>
          </c:extLst>
        </c:ser>
        <c:dLbls>
          <c:showLegendKey val="0"/>
          <c:showVal val="0"/>
          <c:showCatName val="0"/>
          <c:showSerName val="0"/>
          <c:showPercent val="0"/>
          <c:showBubbleSize val="0"/>
        </c:dLbls>
        <c:gapWidth val="150"/>
        <c:axId val="-361324592"/>
        <c:axId val="-36132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xmlns:c16r2="http://schemas.microsoft.com/office/drawing/2015/06/chart">
            <c:ext xmlns:c16="http://schemas.microsoft.com/office/drawing/2014/chart" uri="{C3380CC4-5D6E-409C-BE32-E72D297353CC}">
              <c16:uniqueId val="{00000001-8ED0-4608-AA8F-2F9C2F16B58F}"/>
            </c:ext>
          </c:extLst>
        </c:ser>
        <c:dLbls>
          <c:showLegendKey val="0"/>
          <c:showVal val="0"/>
          <c:showCatName val="0"/>
          <c:showSerName val="0"/>
          <c:showPercent val="0"/>
          <c:showBubbleSize val="0"/>
        </c:dLbls>
        <c:marker val="1"/>
        <c:smooth val="0"/>
        <c:axId val="-361324592"/>
        <c:axId val="-361322960"/>
      </c:lineChart>
      <c:dateAx>
        <c:axId val="-361324592"/>
        <c:scaling>
          <c:orientation val="minMax"/>
        </c:scaling>
        <c:delete val="1"/>
        <c:axPos val="b"/>
        <c:numFmt formatCode="ge" sourceLinked="1"/>
        <c:majorTickMark val="none"/>
        <c:minorTickMark val="none"/>
        <c:tickLblPos val="none"/>
        <c:crossAx val="-361322960"/>
        <c:crosses val="autoZero"/>
        <c:auto val="1"/>
        <c:lblOffset val="100"/>
        <c:baseTimeUnit val="years"/>
      </c:dateAx>
      <c:valAx>
        <c:axId val="-36132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田村市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37107</v>
      </c>
      <c r="AM8" s="68"/>
      <c r="AN8" s="68"/>
      <c r="AO8" s="68"/>
      <c r="AP8" s="68"/>
      <c r="AQ8" s="68"/>
      <c r="AR8" s="68"/>
      <c r="AS8" s="68"/>
      <c r="AT8" s="67">
        <f>データ!T6</f>
        <v>458.33</v>
      </c>
      <c r="AU8" s="67"/>
      <c r="AV8" s="67"/>
      <c r="AW8" s="67"/>
      <c r="AX8" s="67"/>
      <c r="AY8" s="67"/>
      <c r="AZ8" s="67"/>
      <c r="BA8" s="67"/>
      <c r="BB8" s="67">
        <f>データ!U6</f>
        <v>80.959999999999994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31.8</v>
      </c>
      <c r="Q10" s="67"/>
      <c r="R10" s="67"/>
      <c r="S10" s="67"/>
      <c r="T10" s="67"/>
      <c r="U10" s="67"/>
      <c r="V10" s="67"/>
      <c r="W10" s="67">
        <f>データ!Q6</f>
        <v>98.44</v>
      </c>
      <c r="X10" s="67"/>
      <c r="Y10" s="67"/>
      <c r="Z10" s="67"/>
      <c r="AA10" s="67"/>
      <c r="AB10" s="67"/>
      <c r="AC10" s="67"/>
      <c r="AD10" s="68">
        <f>データ!R6</f>
        <v>4102</v>
      </c>
      <c r="AE10" s="68"/>
      <c r="AF10" s="68"/>
      <c r="AG10" s="68"/>
      <c r="AH10" s="68"/>
      <c r="AI10" s="68"/>
      <c r="AJ10" s="68"/>
      <c r="AK10" s="2"/>
      <c r="AL10" s="68">
        <f>データ!V6</f>
        <v>11700</v>
      </c>
      <c r="AM10" s="68"/>
      <c r="AN10" s="68"/>
      <c r="AO10" s="68"/>
      <c r="AP10" s="68"/>
      <c r="AQ10" s="68"/>
      <c r="AR10" s="68"/>
      <c r="AS10" s="68"/>
      <c r="AT10" s="67">
        <f>データ!W6</f>
        <v>5.59</v>
      </c>
      <c r="AU10" s="67"/>
      <c r="AV10" s="67"/>
      <c r="AW10" s="67"/>
      <c r="AX10" s="67"/>
      <c r="AY10" s="67"/>
      <c r="AZ10" s="67"/>
      <c r="BA10" s="67"/>
      <c r="BB10" s="67">
        <f>データ!X6</f>
        <v>2093.02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HouMF4g9NRNozlgT3BhVNjKRy7q6Mb1H1HwD06XWUkvdtQkDz4lj72dMsLK8wWJbIln6YHNCYDSB9+RAY8sIA==" saltValue="W8RfG4x7DXsLvjgjUXLb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72117</v>
      </c>
      <c r="D6" s="33">
        <f t="shared" si="3"/>
        <v>47</v>
      </c>
      <c r="E6" s="33">
        <f t="shared" si="3"/>
        <v>17</v>
      </c>
      <c r="F6" s="33">
        <f t="shared" si="3"/>
        <v>1</v>
      </c>
      <c r="G6" s="33">
        <f t="shared" si="3"/>
        <v>0</v>
      </c>
      <c r="H6" s="33" t="str">
        <f t="shared" si="3"/>
        <v>福島県　田村市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31.8</v>
      </c>
      <c r="Q6" s="34">
        <f t="shared" si="3"/>
        <v>98.44</v>
      </c>
      <c r="R6" s="34">
        <f t="shared" si="3"/>
        <v>4102</v>
      </c>
      <c r="S6" s="34">
        <f t="shared" si="3"/>
        <v>37107</v>
      </c>
      <c r="T6" s="34">
        <f t="shared" si="3"/>
        <v>458.33</v>
      </c>
      <c r="U6" s="34">
        <f t="shared" si="3"/>
        <v>80.959999999999994</v>
      </c>
      <c r="V6" s="34">
        <f t="shared" si="3"/>
        <v>11700</v>
      </c>
      <c r="W6" s="34">
        <f t="shared" si="3"/>
        <v>5.59</v>
      </c>
      <c r="X6" s="34">
        <f t="shared" si="3"/>
        <v>2093.02</v>
      </c>
      <c r="Y6" s="35">
        <f>IF(Y7="",NA(),Y7)</f>
        <v>48.1</v>
      </c>
      <c r="Z6" s="35">
        <f t="shared" ref="Z6:AH6" si="4">IF(Z7="",NA(),Z7)</f>
        <v>81.55</v>
      </c>
      <c r="AA6" s="35">
        <f t="shared" si="4"/>
        <v>90.1</v>
      </c>
      <c r="AB6" s="35">
        <f t="shared" si="4"/>
        <v>88.47</v>
      </c>
      <c r="AC6" s="35">
        <f t="shared" si="4"/>
        <v>94.85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4276.1499999999996</v>
      </c>
      <c r="BG6" s="35">
        <f t="shared" ref="BG6:BO6" si="7">IF(BG7="",NA(),BG7)</f>
        <v>3273.6</v>
      </c>
      <c r="BH6" s="35">
        <f t="shared" si="7"/>
        <v>2874.43</v>
      </c>
      <c r="BI6" s="35">
        <f t="shared" si="7"/>
        <v>3395.05</v>
      </c>
      <c r="BJ6" s="35">
        <f t="shared" si="7"/>
        <v>3635.17</v>
      </c>
      <c r="BK6" s="35">
        <f t="shared" si="7"/>
        <v>1696.96</v>
      </c>
      <c r="BL6" s="35">
        <f t="shared" si="7"/>
        <v>1824.34</v>
      </c>
      <c r="BM6" s="35">
        <f t="shared" si="7"/>
        <v>1604.64</v>
      </c>
      <c r="BN6" s="35">
        <f t="shared" si="7"/>
        <v>1217.7</v>
      </c>
      <c r="BO6" s="35">
        <f t="shared" si="7"/>
        <v>1689.65</v>
      </c>
      <c r="BP6" s="34" t="str">
        <f>IF(BP7="","",IF(BP7="-","【-】","【"&amp;SUBSTITUTE(TEXT(BP7,"#,##0.00"),"-","△")&amp;"】"))</f>
        <v>【682.78】</v>
      </c>
      <c r="BQ6" s="35">
        <f>IF(BQ7="",NA(),BQ7)</f>
        <v>39.15</v>
      </c>
      <c r="BR6" s="35">
        <f t="shared" ref="BR6:BZ6" si="8">IF(BR7="",NA(),BR7)</f>
        <v>76.5</v>
      </c>
      <c r="BS6" s="35">
        <f t="shared" si="8"/>
        <v>100</v>
      </c>
      <c r="BT6" s="35">
        <f t="shared" si="8"/>
        <v>95.6</v>
      </c>
      <c r="BU6" s="35">
        <f t="shared" si="8"/>
        <v>95.15</v>
      </c>
      <c r="BV6" s="35">
        <f t="shared" si="8"/>
        <v>47.23</v>
      </c>
      <c r="BW6" s="35">
        <f t="shared" si="8"/>
        <v>54.16</v>
      </c>
      <c r="BX6" s="35">
        <f t="shared" si="8"/>
        <v>60.01</v>
      </c>
      <c r="BY6" s="35">
        <f t="shared" si="8"/>
        <v>66.680000000000007</v>
      </c>
      <c r="BZ6" s="35">
        <f t="shared" si="8"/>
        <v>58.12</v>
      </c>
      <c r="CA6" s="34" t="str">
        <f>IF(CA7="","",IF(CA7="-","【-】","【"&amp;SUBSTITUTE(TEXT(CA7,"#,##0.00"),"-","△")&amp;"】"))</f>
        <v>【100.91】</v>
      </c>
      <c r="CB6" s="35">
        <f>IF(CB7="",NA(),CB7)</f>
        <v>586.98</v>
      </c>
      <c r="CC6" s="35">
        <f t="shared" ref="CC6:CK6" si="9">IF(CC7="",NA(),CC7)</f>
        <v>304.89</v>
      </c>
      <c r="CD6" s="35">
        <f t="shared" si="9"/>
        <v>238.85</v>
      </c>
      <c r="CE6" s="35">
        <f t="shared" si="9"/>
        <v>241.87</v>
      </c>
      <c r="CF6" s="35">
        <f t="shared" si="9"/>
        <v>220.12</v>
      </c>
      <c r="CG6" s="35">
        <f t="shared" si="9"/>
        <v>351.41</v>
      </c>
      <c r="CH6" s="35">
        <f t="shared" si="9"/>
        <v>307.56</v>
      </c>
      <c r="CI6" s="35">
        <f t="shared" si="9"/>
        <v>277.67</v>
      </c>
      <c r="CJ6" s="35">
        <f t="shared" si="9"/>
        <v>260.11</v>
      </c>
      <c r="CK6" s="35">
        <f t="shared" si="9"/>
        <v>304.98</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47.58</v>
      </c>
      <c r="CY6" s="35">
        <f t="shared" ref="CY6:DG6" si="11">IF(CY7="",NA(),CY7)</f>
        <v>50.98</v>
      </c>
      <c r="CZ6" s="35">
        <f t="shared" si="11"/>
        <v>62.9</v>
      </c>
      <c r="DA6" s="35">
        <f t="shared" si="11"/>
        <v>65.39</v>
      </c>
      <c r="DB6" s="35">
        <f t="shared" si="11"/>
        <v>67.290000000000006</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72117</v>
      </c>
      <c r="D7" s="37">
        <v>47</v>
      </c>
      <c r="E7" s="37">
        <v>17</v>
      </c>
      <c r="F7" s="37">
        <v>1</v>
      </c>
      <c r="G7" s="37">
        <v>0</v>
      </c>
      <c r="H7" s="37" t="s">
        <v>97</v>
      </c>
      <c r="I7" s="37" t="s">
        <v>98</v>
      </c>
      <c r="J7" s="37" t="s">
        <v>99</v>
      </c>
      <c r="K7" s="37" t="s">
        <v>100</v>
      </c>
      <c r="L7" s="37" t="s">
        <v>101</v>
      </c>
      <c r="M7" s="37" t="s">
        <v>102</v>
      </c>
      <c r="N7" s="38" t="s">
        <v>103</v>
      </c>
      <c r="O7" s="38" t="s">
        <v>104</v>
      </c>
      <c r="P7" s="38">
        <v>31.8</v>
      </c>
      <c r="Q7" s="38">
        <v>98.44</v>
      </c>
      <c r="R7" s="38">
        <v>4102</v>
      </c>
      <c r="S7" s="38">
        <v>37107</v>
      </c>
      <c r="T7" s="38">
        <v>458.33</v>
      </c>
      <c r="U7" s="38">
        <v>80.959999999999994</v>
      </c>
      <c r="V7" s="38">
        <v>11700</v>
      </c>
      <c r="W7" s="38">
        <v>5.59</v>
      </c>
      <c r="X7" s="38">
        <v>2093.02</v>
      </c>
      <c r="Y7" s="38">
        <v>48.1</v>
      </c>
      <c r="Z7" s="38">
        <v>81.55</v>
      </c>
      <c r="AA7" s="38">
        <v>90.1</v>
      </c>
      <c r="AB7" s="38">
        <v>88.47</v>
      </c>
      <c r="AC7" s="38">
        <v>94.85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4276.1499999999996</v>
      </c>
      <c r="BG7" s="38">
        <v>3273.6</v>
      </c>
      <c r="BH7" s="38">
        <v>2874.43</v>
      </c>
      <c r="BI7" s="38">
        <v>3395.05</v>
      </c>
      <c r="BJ7" s="38">
        <v>3635.17</v>
      </c>
      <c r="BK7" s="38">
        <v>1696.96</v>
      </c>
      <c r="BL7" s="38">
        <v>1824.34</v>
      </c>
      <c r="BM7" s="38">
        <v>1604.64</v>
      </c>
      <c r="BN7" s="38">
        <v>1217.7</v>
      </c>
      <c r="BO7" s="38">
        <v>1689.65</v>
      </c>
      <c r="BP7" s="38">
        <v>682.78</v>
      </c>
      <c r="BQ7" s="38">
        <v>39.15</v>
      </c>
      <c r="BR7" s="38">
        <v>76.5</v>
      </c>
      <c r="BS7" s="38">
        <v>100</v>
      </c>
      <c r="BT7" s="38">
        <v>95.6</v>
      </c>
      <c r="BU7" s="38">
        <v>95.15</v>
      </c>
      <c r="BV7" s="38">
        <v>47.23</v>
      </c>
      <c r="BW7" s="38">
        <v>54.16</v>
      </c>
      <c r="BX7" s="38">
        <v>60.01</v>
      </c>
      <c r="BY7" s="38">
        <v>66.680000000000007</v>
      </c>
      <c r="BZ7" s="38">
        <v>58.12</v>
      </c>
      <c r="CA7" s="38">
        <v>100.91</v>
      </c>
      <c r="CB7" s="38">
        <v>586.98</v>
      </c>
      <c r="CC7" s="38">
        <v>304.89</v>
      </c>
      <c r="CD7" s="38">
        <v>238.85</v>
      </c>
      <c r="CE7" s="38">
        <v>241.87</v>
      </c>
      <c r="CF7" s="38">
        <v>220.12</v>
      </c>
      <c r="CG7" s="38">
        <v>351.41</v>
      </c>
      <c r="CH7" s="38">
        <v>307.56</v>
      </c>
      <c r="CI7" s="38">
        <v>277.67</v>
      </c>
      <c r="CJ7" s="38">
        <v>260.11</v>
      </c>
      <c r="CK7" s="38">
        <v>304.98</v>
      </c>
      <c r="CL7" s="38">
        <v>136.86000000000001</v>
      </c>
      <c r="CM7" s="38" t="s">
        <v>103</v>
      </c>
      <c r="CN7" s="38" t="s">
        <v>103</v>
      </c>
      <c r="CO7" s="38" t="s">
        <v>103</v>
      </c>
      <c r="CP7" s="38" t="s">
        <v>103</v>
      </c>
      <c r="CQ7" s="38" t="s">
        <v>103</v>
      </c>
      <c r="CR7" s="38">
        <v>43.53</v>
      </c>
      <c r="CS7" s="38">
        <v>39.869999999999997</v>
      </c>
      <c r="CT7" s="38">
        <v>41.28</v>
      </c>
      <c r="CU7" s="38">
        <v>41.45</v>
      </c>
      <c r="CV7" s="38">
        <v>36.97</v>
      </c>
      <c r="CW7" s="38">
        <v>58.98</v>
      </c>
      <c r="CX7" s="38">
        <v>47.58</v>
      </c>
      <c r="CY7" s="38">
        <v>50.98</v>
      </c>
      <c r="CZ7" s="38">
        <v>62.9</v>
      </c>
      <c r="DA7" s="38">
        <v>65.39</v>
      </c>
      <c r="DB7" s="38">
        <v>67.290000000000006</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v>
      </c>
      <c r="EH7" s="38">
        <v>0</v>
      </c>
      <c r="EI7" s="38">
        <v>0</v>
      </c>
      <c r="EJ7" s="38">
        <v>0.17</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大友俊樹</cp:lastModifiedBy>
  <cp:lastPrinted>2020-01-29T05:52:35Z</cp:lastPrinted>
  <dcterms:created xsi:type="dcterms:W3CDTF">2019-12-05T05:01:36Z</dcterms:created>
  <dcterms:modified xsi:type="dcterms:W3CDTF">2020-01-29T06:21:26Z</dcterms:modified>
  <cp:category/>
</cp:coreProperties>
</file>