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140100 上下水道課\H31年度\00_共通\04_照会・回答\01_庁内\03_財政課\01.14\"/>
    </mc:Choice>
  </mc:AlternateContent>
  <workbookProtection workbookAlgorithmName="SHA-512" workbookHashValue="VnfPhqNRvck3JLwll5JmAypa/L46F7e45wFRPqi+ulbPWP7NddyZS/XsYJ7hLunq6YTEEGvRmLI9Bzl20XjZPA==" workbookSaltValue="k62wAgL/pcy+HKD+X5BQtg==" workbookSpinCount="100000" lockStructure="1"/>
  <bookViews>
    <workbookView xWindow="0" yWindow="0" windowWidth="20490" windowHeight="7770"/>
  </bookViews>
  <sheets>
    <sheet name="法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<sst xmlns="http://schemas.openxmlformats.org/spreadsheetml/2006/main" count="220" uniqueCount="107">
  <si>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</si>
  <si>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</si>
  <si>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</si>
  <si>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</si>
  <si>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</si>
  <si>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</si>
  <si>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</si>
  <si>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</si>
  <si>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</si>
  <si>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</si>
  <si>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</si>
  <si>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</si>
  <si>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</si>
  <si>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</si>
  <si>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</si>
  <si>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</si>
  <si>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</si>
  <si>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</si>
  <si>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</si>
  <si>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</si>
  <si>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</si>
  <si>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</si>
  <si>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</si>
  <si>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</si>
  <si>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</si>
  <si>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</si>
  <si>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</si>
  <si>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</si>
  <si>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</si>
  <si>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</si>
  <si>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</si>
  <si>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</si>
  <si>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</si>
  <si>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</si>
  <si>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</si>
  <si>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</si>
  <si>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</si>
  <si>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</si>
  <si>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</si>
  <si>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</si>
  <si>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</si>
  <si>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</si>
  <si>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</si>
  <si>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</si>
  <si>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</si>
  <si>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</si>
  <si>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</si>
  <si>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</si>
  <si>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</si>
  <si>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</si>
  <si>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</si>
  <si>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</si>
  <si>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</si>
  <si>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</si>
  <si>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</si>
  <si>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</si>
  <si>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</si>
  <si>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</si>
  <si>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</si>
  <si>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</si>
  <si>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</si>
  <si>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</si>
  <si>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</si>
  <si>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</si>
  <si>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</si>
  <si>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</si>
  <si>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</si>
  <si>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</si>
  <si>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</si>
  <si>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</si>
  <si>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</si>
  <si>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</si>
  <si>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</si>
  <si>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</si>
  <si>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</si>
  <si>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</si>
  <si>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</si>
  <si>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</si>
  <si>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</si>
  <si>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</si>
  <si>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</si>
  <si>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</si>
  <si>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</si>
  <si>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</si>
  <si>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</si>
  <si>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</si>
  <si>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</si>
  <si>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</si>
  <si>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</si>
  <si>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</si>
  <si>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</si>
  <si>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</si>
  <si>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</si>
  <si>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</si>
  <si>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</si>
  <si>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</si>
  <si>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</si>
  <si>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</si>
  <si>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</si>
  <si>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</si>
  <si>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</si>
  <si>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</si>
  <si>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</si>
  <si>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</si>
  <si>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と比較し、経営の健全性・効率性を見る指標の経常収支比率や流動比率、料金回収率、施設利用率及び有収率が下回っており、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経常費用の抑制、本市水道事業ビジョンに基づく計画的な施設更新、ダウンサイジング、組織の見直し等を図る必要がある。
　また、建設改良事業の財源は企業債への依存度が高いため、事業費を抑制し、留保資金を効率・効果的に活用して上限額を償還元金以内に抑えることで健全化を図っていく必要がある。 </t>
    <rPh sb="49" eb="50">
      <t>オヨ</t>
    </rPh>
    <rPh sb="158" eb="160">
      <t>シュヨウ</t>
    </rPh>
    <rPh sb="182" eb="184">
      <t>ホンシ</t>
    </rPh>
    <rPh sb="200" eb="202">
      <t>シセツ</t>
    </rPh>
    <rPh sb="222" eb="223">
      <t>ハカ</t>
    </rPh>
    <rPh sb="224" eb="226">
      <t>ヒツヨウ</t>
    </rPh>
    <rPh sb="235" eb="237">
      <t>ケンセツ</t>
    </rPh>
    <rPh sb="250" eb="253">
      <t>イゾンド</t>
    </rPh>
    <rPh sb="254" eb="255">
      <t>タカ</t>
    </rPh>
    <rPh sb="304" eb="305">
      <t>ハカ</t>
    </rPh>
    <rPh sb="309" eb="311">
      <t>ヒツヨウ</t>
    </rPh>
    <phoneticPr fontId="4"/>
  </si>
  <si>
    <t>　①経常収支比率は維持管理費を抑えたことなどにより伸びてきているが、収益は一般会計からの補助金に依存しているため、独立採算制を目指し更なる費用の抑制や組織の見直しにより経営改善を図る必要がある。
　②累積欠損金比率は引き続き0%ではあるが、人口減少や節水機器の普及などにより給水収益が減収傾向にあり、また施設の老朽化により修繕費等が増加傾向にあるため、本市水道事業ビジョンに基づき、計画的な経営を進めていく必要がある。
　③流動比率は100%を超えてはいるが、類似団体と比べ低く、流動資産(現金)を見据えた経営改善を図る必要がある。
　④債務残高は企業債への依存度が高く、今後も施設保全改修等に要する借入が予定されていることから、留保資金を効率・効果的に活用して企業債の発行を抑制していく必要がある。
　⑤料金回収率は100%を下回り、一般会計からの補助金で補てんされているため、料金改定など費用に見合う料金収入の確保を図る必要がある。
　⑥給水原価は多少低くなったが、依然として類似団体との比較では高くなっており、更なる費用の抑制に努め経営改善を図る必要がある。
　⑦施設利用率は類似団体と比べ低く、人口減少などによる一日最大給水量を勘案し、施設の適正規模によるダウンサイジング等の検討を進める必要があると考える。
　⑧有収率は伸びてはきているものの、依然として類似団体と比べ低い状態であり、漏水の防止対策や漏水事故の早期復旧などにより更なる有収率の向上に努めていく必要がある。
　</t>
    <rPh sb="9" eb="11">
      <t>イジ</t>
    </rPh>
    <rPh sb="11" eb="13">
      <t>カンリ</t>
    </rPh>
    <rPh sb="13" eb="14">
      <t>ヒ</t>
    </rPh>
    <rPh sb="15" eb="16">
      <t>オサ</t>
    </rPh>
    <rPh sb="25" eb="26">
      <t>ノ</t>
    </rPh>
    <rPh sb="66" eb="67">
      <t>サラ</t>
    </rPh>
    <rPh sb="91" eb="93">
      <t>ヒツヨウ</t>
    </rPh>
    <rPh sb="155" eb="158">
      <t>ロウキュウカ</t>
    </rPh>
    <rPh sb="176" eb="178">
      <t>ホンシ</t>
    </rPh>
    <rPh sb="203" eb="205">
      <t>ヒツヨウ</t>
    </rPh>
    <rPh sb="230" eb="232">
      <t>ルイジ</t>
    </rPh>
    <rPh sb="232" eb="234">
      <t>ダンタイ</t>
    </rPh>
    <rPh sb="235" eb="236">
      <t>クラ</t>
    </rPh>
    <rPh sb="237" eb="238">
      <t>ヒク</t>
    </rPh>
    <rPh sb="260" eb="262">
      <t>ヒツヨウ</t>
    </rPh>
    <rPh sb="286" eb="288">
      <t>コンゴ</t>
    </rPh>
    <rPh sb="289" eb="291">
      <t>シセツ</t>
    </rPh>
    <rPh sb="291" eb="293">
      <t>ホゼン</t>
    </rPh>
    <rPh sb="293" eb="295">
      <t>カイシュウ</t>
    </rPh>
    <rPh sb="295" eb="296">
      <t>トウ</t>
    </rPh>
    <rPh sb="297" eb="298">
      <t>ヨウ</t>
    </rPh>
    <rPh sb="300" eb="302">
      <t>カリイレ</t>
    </rPh>
    <rPh sb="303" eb="305">
      <t>ヨテイ</t>
    </rPh>
    <rPh sb="344" eb="346">
      <t>ヒツヨウ</t>
    </rPh>
    <rPh sb="412" eb="414">
      <t>ヒツヨウ</t>
    </rPh>
    <rPh sb="426" eb="428">
      <t>タショウ</t>
    </rPh>
    <rPh sb="428" eb="429">
      <t>ヒク</t>
    </rPh>
    <rPh sb="435" eb="437">
      <t>イゼン</t>
    </rPh>
    <rPh sb="458" eb="459">
      <t>サラ</t>
    </rPh>
    <rPh sb="469" eb="471">
      <t>ケイエイ</t>
    </rPh>
    <rPh sb="476" eb="478">
      <t>ヒツヨウ</t>
    </rPh>
    <rPh sb="491" eb="493">
      <t>ルイジ</t>
    </rPh>
    <rPh sb="493" eb="495">
      <t>ダンタイ</t>
    </rPh>
    <rPh sb="496" eb="497">
      <t>クラ</t>
    </rPh>
    <rPh sb="498" eb="499">
      <t>ヒク</t>
    </rPh>
    <rPh sb="501" eb="503">
      <t>ジンコウ</t>
    </rPh>
    <rPh sb="503" eb="505">
      <t>ゲンショウ</t>
    </rPh>
    <rPh sb="548" eb="550">
      <t>ヒツヨウ</t>
    </rPh>
    <rPh sb="554" eb="555">
      <t>カンガ</t>
    </rPh>
    <rPh sb="565" eb="566">
      <t>ノ</t>
    </rPh>
    <rPh sb="577" eb="579">
      <t>イゼン</t>
    </rPh>
    <rPh sb="582" eb="584">
      <t>ルイジ</t>
    </rPh>
    <rPh sb="584" eb="586">
      <t>ダンタイ</t>
    </rPh>
    <rPh sb="587" eb="588">
      <t>クラ</t>
    </rPh>
    <rPh sb="589" eb="590">
      <t>ヒク</t>
    </rPh>
    <rPh sb="591" eb="593">
      <t>ジョウタイ</t>
    </rPh>
    <rPh sb="619" eb="620">
      <t>サラ</t>
    </rPh>
    <rPh sb="634" eb="636">
      <t>ヒツヨウ</t>
    </rPh>
    <phoneticPr fontId="4"/>
  </si>
  <si>
    <t>　①有形固定資産減価償却率は年々増加傾向にあるが、類似団体と比べ低い結果となっている。一部耐用年数を超えた資産があり、また法定耐用年数に近い資産が増えてきているため、計画的な施設の更新を進めていく。
　②管路経年化率は引き続き事業費の平準化を図り計画的かつ効率的な更新に取り組んでおり、徐々に改善されていく見込みである。
　③管路更新率は、公共事業の関連工事による更新が多いため伸びているが、今後も本市水道事業ビジョンに基づき長期的な見通しの下、計画的な管路の更新投資を行っていく。</t>
    <rPh sb="2" eb="4">
      <t>ユウケイ</t>
    </rPh>
    <rPh sb="4" eb="6">
      <t>コテイ</t>
    </rPh>
    <rPh sb="6" eb="8">
      <t>シサン</t>
    </rPh>
    <rPh sb="12" eb="13">
      <t>リツ</t>
    </rPh>
    <rPh sb="32" eb="33">
      <t>ヒク</t>
    </rPh>
    <rPh sb="109" eb="110">
      <t>ヒ</t>
    </rPh>
    <rPh sb="111" eb="112">
      <t>ツヅ</t>
    </rPh>
    <rPh sb="113" eb="116">
      <t>ジギョウヒ</t>
    </rPh>
    <rPh sb="117" eb="120">
      <t>ヘイジュンカ</t>
    </rPh>
    <rPh sb="121" eb="122">
      <t>ハカ</t>
    </rPh>
    <rPh sb="135" eb="136">
      <t>ト</t>
    </rPh>
    <rPh sb="137" eb="138">
      <t>ク</t>
    </rPh>
    <rPh sb="189" eb="190">
      <t>ノ</t>
    </rPh>
    <rPh sb="196" eb="198">
      <t>コンゴ</t>
    </rPh>
    <rPh sb="199" eb="201">
      <t>ホンシ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</si>
</sst>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1.98</c:v>
                </c:pt>
                <c:pt idx="1">
                  <c:v>0.89</c:v>
                </c:pt>
                <c:pt idx="2">
                  <c:v>0.66</c:v>
                </c:pt>
                <c:pt idx="3">
                  <c:v>0.93</c:v>
                </c:pt>
                <c:pt idx="4">
                  <c:v>1.1100000000000001</c:v>
                </c:pt>
              </c:numCache>
            </c:numRef>
          </c:val>
          <c:extLst xmlns:c16r2="http://schemas.microsoft.com/office/drawing/2015/06/chart">
            <c:ext xmlns:c16="http://schemas.microsoft.com/office/drawing/2014/chart" uri="{C3380CC4-5D6E-409C-BE32-E72D297353CC}">
              <c16:uniqueId val="{00000000-016C-4E52-A131-D728F7E77AE9}"/>
            </c:ext>
          </c:extLst>
        </c:ser>
        <c:dLbls>
          <c:showLegendKey val="0"/>
          <c:showVal val="0"/>
          <c:showCatName val="0"/>
          <c:showSerName val="0"/>
          <c:showPercent val="0"/>
          <c:showBubbleSize val="0"/>
        </c:dLbls>
        <c:gapWidth val="150"/>
        <c:axId val="-150072384"/>
        <c:axId val="-1500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016C-4E52-A131-D728F7E77AE9}"/>
            </c:ext>
          </c:extLst>
        </c:ser>
        <c:dLbls>
          <c:showLegendKey val="0"/>
          <c:showVal val="0"/>
          <c:showCatName val="0"/>
          <c:showSerName val="0"/>
          <c:showPercent val="0"/>
          <c:showBubbleSize val="0"/>
        </c:dLbls>
        <c:marker val="1"/>
        <c:smooth val="0"/>
        <c:axId val="-150072384"/>
        <c:axId val="-150073472"/>
      </c:lineChart>
      <c:dateAx>
        <c:axId val="-150072384"/>
        <c:scaling>
          <c:orientation val="minMax"/>
        </c:scaling>
        <c:delete val="1"/>
        <c:axPos val="b"/>
        <c:numFmt formatCode="ge" sourceLinked="1"/>
        <c:majorTickMark val="none"/>
        <c:minorTickMark val="none"/>
        <c:tickLblPos val="none"/>
        <c:crossAx val="-150073472"/>
        <c:crosses val="autoZero"/>
        <c:auto val="1"/>
        <c:lblOffset val="100"/>
        <c:baseTimeUnit val="years"/>
      </c:dateAx>
      <c:valAx>
        <c:axId val="-1500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102.15</c:v>
                </c:pt>
                <c:pt idx="1">
                  <c:v>103.25</c:v>
                </c:pt>
                <c:pt idx="2">
                  <c:v>105.32</c:v>
                </c:pt>
                <c:pt idx="3">
                  <c:v>102.86</c:v>
                </c:pt>
                <c:pt idx="4">
                  <c:v>104.87</c:v>
                </c:pt>
              </c:numCache>
            </c:numRef>
          </c:val>
          <c:extLst xmlns:c16r2="http://schemas.microsoft.com/office/drawing/2015/06/chart">
            <c:ext xmlns:c16="http://schemas.microsoft.com/office/drawing/2014/chart" uri="{C3380CC4-5D6E-409C-BE32-E72D297353CC}">
              <c16:uniqueId val="{00000000-88DD-4FF5-81F8-5CDE81F235DA}"/>
            </c:ext>
          </c:extLst>
        </c:ser>
        <c:dLbls>
          <c:showLegendKey val="0"/>
          <c:showVal val="0"/>
          <c:showCatName val="0"/>
          <c:showSerName val="0"/>
          <c:showPercent val="0"/>
          <c:showBubbleSize val="0"/>
        </c:dLbls>
        <c:gapWidth val="150"/>
        <c:axId val="-150065312"/>
        <c:axId val="-1500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88DD-4FF5-81F8-5CDE81F235DA}"/>
            </c:ext>
          </c:extLst>
        </c:ser>
        <c:dLbls>
          <c:showLegendKey val="0"/>
          <c:showVal val="0"/>
          <c:showCatName val="0"/>
          <c:showSerName val="0"/>
          <c:showPercent val="0"/>
          <c:showBubbleSize val="0"/>
        </c:dLbls>
        <c:marker val="1"/>
        <c:smooth val="0"/>
        <c:axId val="-150065312"/>
        <c:axId val="-150059872"/>
      </c:lineChart>
      <c:dateAx>
        <c:axId val="-150065312"/>
        <c:scaling>
          <c:orientation val="minMax"/>
        </c:scaling>
        <c:delete val="1"/>
        <c:axPos val="b"/>
        <c:numFmt formatCode="ge" sourceLinked="1"/>
        <c:majorTickMark val="none"/>
        <c:minorTickMark val="none"/>
        <c:tickLblPos val="none"/>
        <c:crossAx val="-150059872"/>
        <c:crosses val="autoZero"/>
        <c:auto val="1"/>
        <c:lblOffset val="100"/>
        <c:baseTimeUnit val="years"/>
      </c:dateAx>
      <c:valAx>
        <c:axId val="-15005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0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40.909999999999997</c:v>
                </c:pt>
                <c:pt idx="1">
                  <c:v>41.57</c:v>
                </c:pt>
                <c:pt idx="2">
                  <c:v>43.06</c:v>
                </c:pt>
                <c:pt idx="3">
                  <c:v>44.14</c:v>
                </c:pt>
                <c:pt idx="4">
                  <c:v>45.61</c:v>
                </c:pt>
              </c:numCache>
            </c:numRef>
          </c:val>
          <c:extLst xmlns:c16r2="http://schemas.microsoft.com/office/drawing/2015/06/chart">
            <c:ext xmlns:c16="http://schemas.microsoft.com/office/drawing/2014/chart" uri="{C3380CC4-5D6E-409C-BE32-E72D297353CC}">
              <c16:uniqueId val="{00000000-B489-4B81-8CB7-459352D83832}"/>
            </c:ext>
          </c:extLst>
        </c:ser>
        <c:dLbls>
          <c:showLegendKey val="0"/>
          <c:showVal val="0"/>
          <c:showCatName val="0"/>
          <c:showSerName val="0"/>
          <c:showPercent val="0"/>
          <c:showBubbleSize val="0"/>
        </c:dLbls>
        <c:gapWidth val="150"/>
        <c:axId val="-150070752"/>
        <c:axId val="-1500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B489-4B81-8CB7-459352D83832}"/>
            </c:ext>
          </c:extLst>
        </c:ser>
        <c:dLbls>
          <c:showLegendKey val="0"/>
          <c:showVal val="0"/>
          <c:showCatName val="0"/>
          <c:showSerName val="0"/>
          <c:showPercent val="0"/>
          <c:showBubbleSize val="0"/>
        </c:dLbls>
        <c:marker val="1"/>
        <c:smooth val="0"/>
        <c:axId val="-150070752"/>
        <c:axId val="-150062048"/>
      </c:lineChart>
      <c:dateAx>
        <c:axId val="-150070752"/>
        <c:scaling>
          <c:orientation val="minMax"/>
        </c:scaling>
        <c:delete val="1"/>
        <c:axPos val="b"/>
        <c:numFmt formatCode="ge" sourceLinked="1"/>
        <c:majorTickMark val="none"/>
        <c:minorTickMark val="none"/>
        <c:tickLblPos val="none"/>
        <c:crossAx val="-150062048"/>
        <c:crosses val="autoZero"/>
        <c:auto val="1"/>
        <c:lblOffset val="100"/>
        <c:baseTimeUnit val="years"/>
      </c:dateAx>
      <c:valAx>
        <c:axId val="-1500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21.83</c:v>
                </c:pt>
                <c:pt idx="1">
                  <c:v>12.22</c:v>
                </c:pt>
                <c:pt idx="2">
                  <c:v>12.12</c:v>
                </c:pt>
                <c:pt idx="3">
                  <c:v>12.06</c:v>
                </c:pt>
                <c:pt idx="4">
                  <c:v>11.94</c:v>
                </c:pt>
              </c:numCache>
            </c:numRef>
          </c:val>
          <c:extLst xmlns:c16r2="http://schemas.microsoft.com/office/drawing/2015/06/chart">
            <c:ext xmlns:c16="http://schemas.microsoft.com/office/drawing/2014/chart" uri="{C3380CC4-5D6E-409C-BE32-E72D297353CC}">
              <c16:uniqueId val="{00000000-C580-4F71-8513-9B1EEC178906}"/>
            </c:ext>
          </c:extLst>
        </c:ser>
        <c:dLbls>
          <c:showLegendKey val="0"/>
          <c:showVal val="0"/>
          <c:showCatName val="0"/>
          <c:showSerName val="0"/>
          <c:showPercent val="0"/>
          <c:showBubbleSize val="0"/>
        </c:dLbls>
        <c:gapWidth val="150"/>
        <c:axId val="-150064768"/>
        <c:axId val="-1500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C580-4F71-8513-9B1EEC178906}"/>
            </c:ext>
          </c:extLst>
        </c:ser>
        <c:dLbls>
          <c:showLegendKey val="0"/>
          <c:showVal val="0"/>
          <c:showCatName val="0"/>
          <c:showSerName val="0"/>
          <c:showPercent val="0"/>
          <c:showBubbleSize val="0"/>
        </c:dLbls>
        <c:marker val="1"/>
        <c:smooth val="0"/>
        <c:axId val="-150064768"/>
        <c:axId val="-150064224"/>
      </c:lineChart>
      <c:dateAx>
        <c:axId val="-150064768"/>
        <c:scaling>
          <c:orientation val="minMax"/>
        </c:scaling>
        <c:delete val="1"/>
        <c:axPos val="b"/>
        <c:numFmt formatCode="ge" sourceLinked="1"/>
        <c:majorTickMark val="none"/>
        <c:minorTickMark val="none"/>
        <c:tickLblPos val="none"/>
        <c:crossAx val="-150064224"/>
        <c:crosses val="autoZero"/>
        <c:auto val="1"/>
        <c:lblOffset val="100"/>
        <c:baseTimeUnit val="years"/>
      </c:dateAx>
      <c:valAx>
        <c:axId val="-1500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52-47D6-9905-DECE08E24457}"/>
            </c:ext>
          </c:extLst>
        </c:ser>
        <c:dLbls>
          <c:showLegendKey val="0"/>
          <c:showVal val="0"/>
          <c:showCatName val="0"/>
          <c:showSerName val="0"/>
          <c:showPercent val="0"/>
          <c:showBubbleSize val="0"/>
        </c:dLbls>
        <c:gapWidth val="150"/>
        <c:axId val="-150072928"/>
        <c:axId val="-1500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E152-47D6-9905-DECE08E24457}"/>
            </c:ext>
          </c:extLst>
        </c:ser>
        <c:dLbls>
          <c:showLegendKey val="0"/>
          <c:showVal val="0"/>
          <c:showCatName val="0"/>
          <c:showSerName val="0"/>
          <c:showPercent val="0"/>
          <c:showBubbleSize val="0"/>
        </c:dLbls>
        <c:marker val="1"/>
        <c:smooth val="0"/>
        <c:axId val="-150072928"/>
        <c:axId val="-150068576"/>
      </c:lineChart>
      <c:dateAx>
        <c:axId val="-150072928"/>
        <c:scaling>
          <c:orientation val="minMax"/>
        </c:scaling>
        <c:delete val="1"/>
        <c:axPos val="b"/>
        <c:numFmt formatCode="ge" sourceLinked="1"/>
        <c:majorTickMark val="none"/>
        <c:minorTickMark val="none"/>
        <c:tickLblPos val="none"/>
        <c:crossAx val="-150068576"/>
        <c:crosses val="autoZero"/>
        <c:auto val="1"/>
        <c:lblOffset val="100"/>
        <c:baseTimeUnit val="years"/>
      </c:dateAx>
      <c:valAx>
        <c:axId val="-15006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0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187.7</c:v>
                </c:pt>
                <c:pt idx="1">
                  <c:v>189.41</c:v>
                </c:pt>
                <c:pt idx="2">
                  <c:v>160.11000000000001</c:v>
                </c:pt>
                <c:pt idx="3">
                  <c:v>170.37</c:v>
                </c:pt>
                <c:pt idx="4">
                  <c:v>172.93</c:v>
                </c:pt>
              </c:numCache>
            </c:numRef>
          </c:val>
          <c:extLst xmlns:c16r2="http://schemas.microsoft.com/office/drawing/2015/06/chart">
            <c:ext xmlns:c16="http://schemas.microsoft.com/office/drawing/2014/chart" uri="{C3380CC4-5D6E-409C-BE32-E72D297353CC}">
              <c16:uniqueId val="{00000000-8122-4651-98A9-5B3216691829}"/>
            </c:ext>
          </c:extLst>
        </c:ser>
        <c:dLbls>
          <c:showLegendKey val="0"/>
          <c:showVal val="0"/>
          <c:showCatName val="0"/>
          <c:showSerName val="0"/>
          <c:showPercent val="0"/>
          <c:showBubbleSize val="0"/>
        </c:dLbls>
        <c:gapWidth val="150"/>
        <c:axId val="-150066944"/>
        <c:axId val="-15006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8122-4651-98A9-5B3216691829}"/>
            </c:ext>
          </c:extLst>
        </c:ser>
        <c:dLbls>
          <c:showLegendKey val="0"/>
          <c:showVal val="0"/>
          <c:showCatName val="0"/>
          <c:showSerName val="0"/>
          <c:showPercent val="0"/>
          <c:showBubbleSize val="0"/>
        </c:dLbls>
        <c:marker val="1"/>
        <c:smooth val="0"/>
        <c:axId val="-150066944"/>
        <c:axId val="-150063680"/>
      </c:lineChart>
      <c:dateAx>
        <c:axId val="-150066944"/>
        <c:scaling>
          <c:orientation val="minMax"/>
        </c:scaling>
        <c:delete val="1"/>
        <c:axPos val="b"/>
        <c:numFmt formatCode="ge" sourceLinked="1"/>
        <c:majorTickMark val="none"/>
        <c:minorTickMark val="none"/>
        <c:tickLblPos val="none"/>
        <c:crossAx val="-150063680"/>
        <c:crosses val="autoZero"/>
        <c:auto val="1"/>
        <c:lblOffset val="100"/>
        <c:baseTimeUnit val="years"/>
      </c:dateAx>
      <c:valAx>
        <c:axId val="-15006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822.84</c:v>
                </c:pt>
                <c:pt idx="1">
                  <c:v>795.96</c:v>
                </c:pt>
                <c:pt idx="2">
                  <c:v>795.71</c:v>
                </c:pt>
                <c:pt idx="3">
                  <c:v>829.9</c:v>
                </c:pt>
                <c:pt idx="4">
                  <c:v>817.28</c:v>
                </c:pt>
              </c:numCache>
            </c:numRef>
          </c:val>
          <c:extLst xmlns:c16r2="http://schemas.microsoft.com/office/drawing/2015/06/chart">
            <c:ext xmlns:c16="http://schemas.microsoft.com/office/drawing/2014/chart" uri="{C3380CC4-5D6E-409C-BE32-E72D297353CC}">
              <c16:uniqueId val="{00000000-09C4-42BE-9BC0-977654F648CC}"/>
            </c:ext>
          </c:extLst>
        </c:ser>
        <c:dLbls>
          <c:showLegendKey val="0"/>
          <c:showVal val="0"/>
          <c:showCatName val="0"/>
          <c:showSerName val="0"/>
          <c:showPercent val="0"/>
          <c:showBubbleSize val="0"/>
        </c:dLbls>
        <c:gapWidth val="150"/>
        <c:axId val="-150060960"/>
        <c:axId val="-1500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09C4-42BE-9BC0-977654F648CC}"/>
            </c:ext>
          </c:extLst>
        </c:ser>
        <c:dLbls>
          <c:showLegendKey val="0"/>
          <c:showVal val="0"/>
          <c:showCatName val="0"/>
          <c:showSerName val="0"/>
          <c:showPercent val="0"/>
          <c:showBubbleSize val="0"/>
        </c:dLbls>
        <c:marker val="1"/>
        <c:smooth val="0"/>
        <c:axId val="-150060960"/>
        <c:axId val="-150068032"/>
      </c:lineChart>
      <c:dateAx>
        <c:axId val="-150060960"/>
        <c:scaling>
          <c:orientation val="minMax"/>
        </c:scaling>
        <c:delete val="1"/>
        <c:axPos val="b"/>
        <c:numFmt formatCode="ge" sourceLinked="1"/>
        <c:majorTickMark val="none"/>
        <c:minorTickMark val="none"/>
        <c:tickLblPos val="none"/>
        <c:crossAx val="-150068032"/>
        <c:crosses val="autoZero"/>
        <c:auto val="1"/>
        <c:lblOffset val="100"/>
        <c:baseTimeUnit val="years"/>
      </c:dateAx>
      <c:valAx>
        <c:axId val="-15006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0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82.95</c:v>
                </c:pt>
                <c:pt idx="1">
                  <c:v>92.07</c:v>
                </c:pt>
                <c:pt idx="2">
                  <c:v>88.36</c:v>
                </c:pt>
                <c:pt idx="3">
                  <c:v>85.82</c:v>
                </c:pt>
                <c:pt idx="4">
                  <c:v>93.4</c:v>
                </c:pt>
              </c:numCache>
            </c:numRef>
          </c:val>
          <c:extLst xmlns:c16r2="http://schemas.microsoft.com/office/drawing/2015/06/chart">
            <c:ext xmlns:c16="http://schemas.microsoft.com/office/drawing/2014/chart" uri="{C3380CC4-5D6E-409C-BE32-E72D297353CC}">
              <c16:uniqueId val="{00000000-2839-418F-A95C-A5F275028110}"/>
            </c:ext>
          </c:extLst>
        </c:ser>
        <c:dLbls>
          <c:showLegendKey val="0"/>
          <c:showVal val="0"/>
          <c:showCatName val="0"/>
          <c:showSerName val="0"/>
          <c:showPercent val="0"/>
          <c:showBubbleSize val="0"/>
        </c:dLbls>
        <c:gapWidth val="150"/>
        <c:axId val="-150063136"/>
        <c:axId val="-1500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2839-418F-A95C-A5F275028110}"/>
            </c:ext>
          </c:extLst>
        </c:ser>
        <c:dLbls>
          <c:showLegendKey val="0"/>
          <c:showVal val="0"/>
          <c:showCatName val="0"/>
          <c:showSerName val="0"/>
          <c:showPercent val="0"/>
          <c:showBubbleSize val="0"/>
        </c:dLbls>
        <c:marker val="1"/>
        <c:smooth val="0"/>
        <c:axId val="-150063136"/>
        <c:axId val="-150067488"/>
      </c:lineChart>
      <c:dateAx>
        <c:axId val="-150063136"/>
        <c:scaling>
          <c:orientation val="minMax"/>
        </c:scaling>
        <c:delete val="1"/>
        <c:axPos val="b"/>
        <c:numFmt formatCode="ge" sourceLinked="1"/>
        <c:majorTickMark val="none"/>
        <c:minorTickMark val="none"/>
        <c:tickLblPos val="none"/>
        <c:crossAx val="-150067488"/>
        <c:crosses val="autoZero"/>
        <c:auto val="1"/>
        <c:lblOffset val="100"/>
        <c:baseTimeUnit val="years"/>
      </c:dateAx>
      <c:valAx>
        <c:axId val="-1500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261.83</c:v>
                </c:pt>
                <c:pt idx="1">
                  <c:v>255.63</c:v>
                </c:pt>
                <c:pt idx="2">
                  <c:v>271.69</c:v>
                </c:pt>
                <c:pt idx="3">
                  <c:v>279.89999999999998</c:v>
                </c:pt>
                <c:pt idx="4">
                  <c:v>256.77</c:v>
                </c:pt>
              </c:numCache>
            </c:numRef>
          </c:val>
          <c:extLst xmlns:c16r2="http://schemas.microsoft.com/office/drawing/2015/06/chart">
            <c:ext xmlns:c16="http://schemas.microsoft.com/office/drawing/2014/chart" uri="{C3380CC4-5D6E-409C-BE32-E72D297353CC}">
              <c16:uniqueId val="{00000000-DDBF-4E31-88D8-DF5F70C15F74}"/>
            </c:ext>
          </c:extLst>
        </c:ser>
        <c:dLbls>
          <c:showLegendKey val="0"/>
          <c:showVal val="0"/>
          <c:showCatName val="0"/>
          <c:showSerName val="0"/>
          <c:showPercent val="0"/>
          <c:showBubbleSize val="0"/>
        </c:dLbls>
        <c:gapWidth val="150"/>
        <c:axId val="-150060416"/>
        <c:axId val="-1500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DDBF-4E31-88D8-DF5F70C15F74}"/>
            </c:ext>
          </c:extLst>
        </c:ser>
        <c:dLbls>
          <c:showLegendKey val="0"/>
          <c:showVal val="0"/>
          <c:showCatName val="0"/>
          <c:showSerName val="0"/>
          <c:showPercent val="0"/>
          <c:showBubbleSize val="0"/>
        </c:dLbls>
        <c:marker val="1"/>
        <c:smooth val="0"/>
        <c:axId val="-150060416"/>
        <c:axId val="-150074560"/>
      </c:lineChart>
      <c:dateAx>
        <c:axId val="-150060416"/>
        <c:scaling>
          <c:orientation val="minMax"/>
        </c:scaling>
        <c:delete val="1"/>
        <c:axPos val="b"/>
        <c:numFmt formatCode="ge" sourceLinked="1"/>
        <c:majorTickMark val="none"/>
        <c:minorTickMark val="none"/>
        <c:tickLblPos val="none"/>
        <c:crossAx val="-150074560"/>
        <c:crosses val="autoZero"/>
        <c:auto val="1"/>
        <c:lblOffset val="100"/>
        <c:baseTimeUnit val="years"/>
      </c:dateAx>
      <c:valAx>
        <c:axId val="-1500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50.96</c:v>
                </c:pt>
                <c:pt idx="1">
                  <c:v>51.02</c:v>
                </c:pt>
                <c:pt idx="2">
                  <c:v>50.48</c:v>
                </c:pt>
                <c:pt idx="3">
                  <c:v>49.32</c:v>
                </c:pt>
                <c:pt idx="4">
                  <c:v>49.91</c:v>
                </c:pt>
              </c:numCache>
            </c:numRef>
          </c:val>
          <c:extLst xmlns:c16r2="http://schemas.microsoft.com/office/drawing/2015/06/chart">
            <c:ext xmlns:c16="http://schemas.microsoft.com/office/drawing/2014/chart" uri="{C3380CC4-5D6E-409C-BE32-E72D297353CC}">
              <c16:uniqueId val="{00000000-E659-4648-AF42-624676ED64AC}"/>
            </c:ext>
          </c:extLst>
        </c:ser>
        <c:dLbls>
          <c:showLegendKey val="0"/>
          <c:showVal val="0"/>
          <c:showCatName val="0"/>
          <c:showSerName val="0"/>
          <c:showPercent val="0"/>
          <c:showBubbleSize val="0"/>
        </c:dLbls>
        <c:gapWidth val="150"/>
        <c:axId val="-150071840"/>
        <c:axId val="-1500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E659-4648-AF42-624676ED64AC}"/>
            </c:ext>
          </c:extLst>
        </c:ser>
        <c:dLbls>
          <c:showLegendKey val="0"/>
          <c:showVal val="0"/>
          <c:showCatName val="0"/>
          <c:showSerName val="0"/>
          <c:showPercent val="0"/>
          <c:showBubbleSize val="0"/>
        </c:dLbls>
        <c:marker val="1"/>
        <c:smooth val="0"/>
        <c:axId val="-150071840"/>
        <c:axId val="-150071296"/>
      </c:lineChart>
      <c:dateAx>
        <c:axId val="-150071840"/>
        <c:scaling>
          <c:orientation val="minMax"/>
        </c:scaling>
        <c:delete val="1"/>
        <c:axPos val="b"/>
        <c:numFmt formatCode="ge" sourceLinked="1"/>
        <c:majorTickMark val="none"/>
        <c:minorTickMark val="none"/>
        <c:tickLblPos val="none"/>
        <c:crossAx val="-150071296"/>
        <c:crosses val="autoZero"/>
        <c:auto val="1"/>
        <c:lblOffset val="100"/>
        <c:baseTimeUnit val="years"/>
      </c:dateAx>
      <c:valAx>
        <c:axId val="-1500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81.239999999999995</c:v>
                </c:pt>
                <c:pt idx="1">
                  <c:v>80.459999999999994</c:v>
                </c:pt>
                <c:pt idx="2">
                  <c:v>80.41</c:v>
                </c:pt>
                <c:pt idx="3">
                  <c:v>80.5</c:v>
                </c:pt>
                <c:pt idx="4">
                  <c:v>81.05</c:v>
                </c:pt>
              </c:numCache>
            </c:numRef>
          </c:val>
          <c:extLst xmlns:c16r2="http://schemas.microsoft.com/office/drawing/2015/06/chart">
            <c:ext xmlns:c16="http://schemas.microsoft.com/office/drawing/2014/chart" uri="{C3380CC4-5D6E-409C-BE32-E72D297353CC}">
              <c16:uniqueId val="{00000000-8EBB-43F6-9F9B-4F29EE36EAD9}"/>
            </c:ext>
          </c:extLst>
        </c:ser>
        <c:dLbls>
          <c:showLegendKey val="0"/>
          <c:showVal val="0"/>
          <c:showCatName val="0"/>
          <c:showSerName val="0"/>
          <c:showPercent val="0"/>
          <c:showBubbleSize val="0"/>
        </c:dLbls>
        <c:gapWidth val="150"/>
        <c:axId val="-149272672"/>
        <c:axId val="-1492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8EBB-43F6-9F9B-4F29EE36EAD9}"/>
            </c:ext>
          </c:extLst>
        </c:ser>
        <c:dLbls>
          <c:showLegendKey val="0"/>
          <c:showVal val="0"/>
          <c:showCatName val="0"/>
          <c:showSerName val="0"/>
          <c:showPercent val="0"/>
          <c:showBubbleSize val="0"/>
        </c:dLbls>
        <c:marker val="1"/>
        <c:smooth val="0"/>
        <c:axId val="-149272672"/>
        <c:axId val="-149267232"/>
      </c:lineChart>
      <c:dateAx>
        <c:axId val="-149272672"/>
        <c:scaling>
          <c:orientation val="minMax"/>
        </c:scaling>
        <c:delete val="1"/>
        <c:axPos val="b"/>
        <c:numFmt formatCode="ge" sourceLinked="1"/>
        <c:majorTickMark val="none"/>
        <c:minorTickMark val="none"/>
        <c:tickLblPos val="none"/>
        <c:crossAx val="-149267232"/>
        <c:crosses val="autoZero"/>
        <c:auto val="1"/>
        <c:lblOffset val="100"/>
        <c:baseTimeUnit val="years"/>
      </c:dateAx>
      <c:valAx>
        <c:axId val="-1492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福島県　田村市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37107</v>
      </c>
      <c r="AM8" s="64"/>
      <c r="AN8" s="64"/>
      <c r="AO8" s="64"/>
      <c r="AP8" s="64"/>
      <c r="AQ8" s="64"/>
      <c r="AR8" s="64"/>
      <c r="AS8" s="64"/>
      <c r="AT8" s="60">
        <f>データ!$S$6</f>
        <v>458.33</v>
      </c>
      <c r="AU8" s="61"/>
      <c r="AV8" s="61"/>
      <c r="AW8" s="61"/>
      <c r="AX8" s="61"/>
      <c r="AY8" s="61"/>
      <c r="AZ8" s="61"/>
      <c r="BA8" s="61"/>
      <c r="BB8" s="63">
        <f>データ!$T$6</f>
        <v>80.959999999999994</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47.59</v>
      </c>
      <c r="J10" s="61"/>
      <c r="K10" s="61"/>
      <c r="L10" s="61"/>
      <c r="M10" s="61"/>
      <c r="N10" s="61"/>
      <c r="O10" s="62"/>
      <c r="P10" s="63">
        <f>データ!$P$6</f>
        <v>55.09</v>
      </c>
      <c r="Q10" s="63"/>
      <c r="R10" s="63"/>
      <c r="S10" s="63"/>
      <c r="T10" s="63"/>
      <c r="U10" s="63"/>
      <c r="V10" s="63"/>
      <c r="W10" s="64">
        <f>データ!$Q$6</f>
        <v>4450</v>
      </c>
      <c r="X10" s="64"/>
      <c r="Y10" s="64"/>
      <c r="Z10" s="64"/>
      <c r="AA10" s="64"/>
      <c r="AB10" s="64"/>
      <c r="AC10" s="64"/>
      <c r="AD10" s="2"/>
      <c r="AE10" s="2"/>
      <c r="AF10" s="2"/>
      <c r="AG10" s="2"/>
      <c r="AH10" s="4"/>
      <c r="AI10" s="4"/>
      <c r="AJ10" s="4"/>
      <c r="AK10" s="4"/>
      <c r="AL10" s="64">
        <f>データ!$U$6</f>
        <v>19958</v>
      </c>
      <c r="AM10" s="64"/>
      <c r="AN10" s="64"/>
      <c r="AO10" s="64"/>
      <c r="AP10" s="64"/>
      <c r="AQ10" s="64"/>
      <c r="AR10" s="64"/>
      <c r="AS10" s="64"/>
      <c r="AT10" s="60">
        <f>データ!$V$6</f>
        <v>122.59</v>
      </c>
      <c r="AU10" s="61"/>
      <c r="AV10" s="61"/>
      <c r="AW10" s="61"/>
      <c r="AX10" s="61"/>
      <c r="AY10" s="61"/>
      <c r="AZ10" s="61"/>
      <c r="BA10" s="61"/>
      <c r="BB10" s="63">
        <f>データ!$W$6</f>
        <v>162.80000000000001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104</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rvwqdXM30niWG5J2pJgi5IGcn1uZnT70mQNTynjWcUOe+dDpv5AiZnZn5O7eFL5WZ7b59Acp/AI0vSneBS8w==" saltValue="APFEjfb4PjOi0U2Rhq3P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72117</v>
      </c>
      <c r="D6" s="34">
        <f t="shared" si="3"/>
        <v>46</v>
      </c>
      <c r="E6" s="34">
        <f t="shared" si="3"/>
        <v>1</v>
      </c>
      <c r="F6" s="34">
        <f t="shared" si="3"/>
        <v>0</v>
      </c>
      <c r="G6" s="34">
        <f t="shared" si="3"/>
        <v>1</v>
      </c>
      <c r="H6" s="34" t="str">
        <f t="shared" si="3"/>
        <v>福島県　田村市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47.59</v>
      </c>
      <c r="P6" s="35">
        <f t="shared" si="3"/>
        <v>55.09</v>
      </c>
      <c r="Q6" s="35">
        <f t="shared" si="3"/>
        <v>4450</v>
      </c>
      <c r="R6" s="35">
        <f t="shared" si="3"/>
        <v>37107</v>
      </c>
      <c r="S6" s="35">
        <f t="shared" si="3"/>
        <v>458.33</v>
      </c>
      <c r="T6" s="35">
        <f t="shared" si="3"/>
        <v>80.959999999999994</v>
      </c>
      <c r="U6" s="35">
        <f t="shared" si="3"/>
        <v>19958</v>
      </c>
      <c r="V6" s="35">
        <f t="shared" si="3"/>
        <v>122.59</v>
      </c>
      <c r="W6" s="35">
        <f t="shared" si="3"/>
        <v>162.80000000000001</v>
      </c>
      <c r="X6" s="36">
        <f>IF(X7="",NA(),X7)</f>
        <v>102.15</v>
      </c>
      <c r="Y6" s="36">
        <f t="shared" ref="Y6:AG6" si="4">IF(Y7="",NA(),Y7)</f>
        <v>103.25</v>
      </c>
      <c r="Z6" s="36">
        <f t="shared" si="4"/>
        <v>105.32</v>
      </c>
      <c r="AA6" s="36">
        <f t="shared" si="4"/>
        <v>102.86</v>
      </c>
      <c r="AB6" s="36">
        <f t="shared" si="4"/>
        <v>104.87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187.7</v>
      </c>
      <c r="AU6" s="36">
        <f t="shared" ref="AU6:BC6" si="6">IF(AU7="",NA(),AU7)</f>
        <v>189.41</v>
      </c>
      <c r="AV6" s="36">
        <f t="shared" si="6"/>
        <v>160.11000000000001</v>
      </c>
      <c r="AW6" s="36">
        <f t="shared" si="6"/>
        <v>170.37</v>
      </c>
      <c r="AX6" s="36">
        <f t="shared" si="6"/>
        <v>172.93</v>
      </c>
      <c r="AY6" s="36">
        <f t="shared" si="6"/>
        <v>381.53</v>
      </c>
      <c r="AZ6" s="36">
        <f t="shared" si="6"/>
        <v>391.54</v>
      </c>
      <c r="BA6" s="36">
        <f t="shared" si="6"/>
        <v>384.34</v>
      </c>
      <c r="BB6" s="36">
        <f t="shared" si="6"/>
        <v>359.47</v>
      </c>
      <c r="BC6" s="36">
        <f t="shared" si="6"/>
        <v>369.69</v>
      </c>
      <c r="BD6" s="35" t="str">
        <f>IF(BD7="","",IF(BD7="-","【-】","【"&amp;SUBSTITUTE(TEXT(BD7,"#,##0.00"),"-","△")&amp;"】"))</f>
        <v>【261.93】</v>
      </c>
      <c r="BE6" s="36">
        <f>IF(BE7="",NA(),BE7)</f>
        <v>822.84</v>
      </c>
      <c r="BF6" s="36">
        <f t="shared" ref="BF6:BN6" si="7">IF(BF7="",NA(),BF7)</f>
        <v>795.96</v>
      </c>
      <c r="BG6" s="36">
        <f t="shared" si="7"/>
        <v>795.71</v>
      </c>
      <c r="BH6" s="36">
        <f t="shared" si="7"/>
        <v>829.9</v>
      </c>
      <c r="BI6" s="36">
        <f t="shared" si="7"/>
        <v>817.28</v>
      </c>
      <c r="BJ6" s="36">
        <f t="shared" si="7"/>
        <v>393.27</v>
      </c>
      <c r="BK6" s="36">
        <f t="shared" si="7"/>
        <v>386.97</v>
      </c>
      <c r="BL6" s="36">
        <f t="shared" si="7"/>
        <v>380.58</v>
      </c>
      <c r="BM6" s="36">
        <f t="shared" si="7"/>
        <v>401.79</v>
      </c>
      <c r="BN6" s="36">
        <f t="shared" si="7"/>
        <v>402.99</v>
      </c>
      <c r="BO6" s="35" t="str">
        <f>IF(BO7="","",IF(BO7="-","【-】","【"&amp;SUBSTITUTE(TEXT(BO7,"#,##0.00"),"-","△")&amp;"】"))</f>
        <v>【270.46】</v>
      </c>
      <c r="BP6" s="36">
        <f>IF(BP7="",NA(),BP7)</f>
        <v>82.95</v>
      </c>
      <c r="BQ6" s="36">
        <f t="shared" ref="BQ6:BY6" si="8">IF(BQ7="",NA(),BQ7)</f>
        <v>92.07</v>
      </c>
      <c r="BR6" s="36">
        <f t="shared" si="8"/>
        <v>88.36</v>
      </c>
      <c r="BS6" s="36">
        <f t="shared" si="8"/>
        <v>85.82</v>
      </c>
      <c r="BT6" s="36">
        <f t="shared" si="8"/>
        <v>93.4</v>
      </c>
      <c r="BU6" s="36">
        <f t="shared" si="8"/>
        <v>100.47</v>
      </c>
      <c r="BV6" s="36">
        <f t="shared" si="8"/>
        <v>101.72</v>
      </c>
      <c r="BW6" s="36">
        <f t="shared" si="8"/>
        <v>102.38</v>
      </c>
      <c r="BX6" s="36">
        <f t="shared" si="8"/>
        <v>100.12</v>
      </c>
      <c r="BY6" s="36">
        <f t="shared" si="8"/>
        <v>98.66</v>
      </c>
      <c r="BZ6" s="35" t="str">
        <f>IF(BZ7="","",IF(BZ7="-","【-】","【"&amp;SUBSTITUTE(TEXT(BZ7,"#,##0.00"),"-","△")&amp;"】"))</f>
        <v>【103.91】</v>
      </c>
      <c r="CA6" s="36">
        <f>IF(CA7="",NA(),CA7)</f>
        <v>261.83</v>
      </c>
      <c r="CB6" s="36">
        <f t="shared" ref="CB6:CJ6" si="9">IF(CB7="",NA(),CB7)</f>
        <v>255.63</v>
      </c>
      <c r="CC6" s="36">
        <f t="shared" si="9"/>
        <v>271.69</v>
      </c>
      <c r="CD6" s="36">
        <f t="shared" si="9"/>
        <v>279.89999999999998</v>
      </c>
      <c r="CE6" s="36">
        <f t="shared" si="9"/>
        <v>256.77</v>
      </c>
      <c r="CF6" s="36">
        <f t="shared" si="9"/>
        <v>169.82</v>
      </c>
      <c r="CG6" s="36">
        <f t="shared" si="9"/>
        <v>168.2</v>
      </c>
      <c r="CH6" s="36">
        <f t="shared" si="9"/>
        <v>168.67</v>
      </c>
      <c r="CI6" s="36">
        <f t="shared" si="9"/>
        <v>174.97</v>
      </c>
      <c r="CJ6" s="36">
        <f t="shared" si="9"/>
        <v>178.59</v>
      </c>
      <c r="CK6" s="35" t="str">
        <f>IF(CK7="","",IF(CK7="-","【-】","【"&amp;SUBSTITUTE(TEXT(CK7,"#,##0.00"),"-","△")&amp;"】"))</f>
        <v>【167.11】</v>
      </c>
      <c r="CL6" s="36">
        <f>IF(CL7="",NA(),CL7)</f>
        <v>50.96</v>
      </c>
      <c r="CM6" s="36">
        <f t="shared" ref="CM6:CU6" si="10">IF(CM7="",NA(),CM7)</f>
        <v>51.02</v>
      </c>
      <c r="CN6" s="36">
        <f t="shared" si="10"/>
        <v>50.48</v>
      </c>
      <c r="CO6" s="36">
        <f t="shared" si="10"/>
        <v>49.32</v>
      </c>
      <c r="CP6" s="36">
        <f t="shared" si="10"/>
        <v>49.91</v>
      </c>
      <c r="CQ6" s="36">
        <f t="shared" si="10"/>
        <v>55.13</v>
      </c>
      <c r="CR6" s="36">
        <f t="shared" si="10"/>
        <v>54.77</v>
      </c>
      <c r="CS6" s="36">
        <f t="shared" si="10"/>
        <v>54.92</v>
      </c>
      <c r="CT6" s="36">
        <f t="shared" si="10"/>
        <v>55.63</v>
      </c>
      <c r="CU6" s="36">
        <f t="shared" si="10"/>
        <v>55.03</v>
      </c>
      <c r="CV6" s="35" t="str">
        <f>IF(CV7="","",IF(CV7="-","【-】","【"&amp;SUBSTITUTE(TEXT(CV7,"#,##0.00"),"-","△")&amp;"】"))</f>
        <v>【60.27】</v>
      </c>
      <c r="CW6" s="36">
        <f>IF(CW7="",NA(),CW7)</f>
        <v>81.239999999999995</v>
      </c>
      <c r="CX6" s="36">
        <f t="shared" ref="CX6:DF6" si="11">IF(CX7="",NA(),CX7)</f>
        <v>80.459999999999994</v>
      </c>
      <c r="CY6" s="36">
        <f t="shared" si="11"/>
        <v>80.41</v>
      </c>
      <c r="CZ6" s="36">
        <f t="shared" si="11"/>
        <v>80.5</v>
      </c>
      <c r="DA6" s="36">
        <f t="shared" si="11"/>
        <v>81.05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40.909999999999997</v>
      </c>
      <c r="DI6" s="36">
        <f t="shared" ref="DI6:DQ6" si="12">IF(DI7="",NA(),DI7)</f>
        <v>41.57</v>
      </c>
      <c r="DJ6" s="36">
        <f t="shared" si="12"/>
        <v>43.06</v>
      </c>
      <c r="DK6" s="36">
        <f t="shared" si="12"/>
        <v>44.14</v>
      </c>
      <c r="DL6" s="36">
        <f t="shared" si="12"/>
        <v>45.61</v>
      </c>
      <c r="DM6" s="36">
        <f t="shared" si="12"/>
        <v>46.66</v>
      </c>
      <c r="DN6" s="36">
        <f t="shared" si="12"/>
        <v>47.46</v>
      </c>
      <c r="DO6" s="36">
        <f t="shared" si="12"/>
        <v>48.49</v>
      </c>
      <c r="DP6" s="36">
        <f t="shared" si="12"/>
        <v>48.05</v>
      </c>
      <c r="DQ6" s="36">
        <f t="shared" si="12"/>
        <v>48.87</v>
      </c>
      <c r="DR6" s="35" t="str">
        <f>IF(DR7="","",IF(DR7="-","【-】","【"&amp;SUBSTITUTE(TEXT(DR7,"#,##0.00"),"-","△")&amp;"】"))</f>
        <v>【48.85】</v>
      </c>
      <c r="DS6" s="36">
        <f>IF(DS7="",NA(),DS7)</f>
        <v>21.83</v>
      </c>
      <c r="DT6" s="36">
        <f t="shared" ref="DT6:EB6" si="13">IF(DT7="",NA(),DT7)</f>
        <v>12.22</v>
      </c>
      <c r="DU6" s="36">
        <f t="shared" si="13"/>
        <v>12.12</v>
      </c>
      <c r="DV6" s="36">
        <f t="shared" si="13"/>
        <v>12.06</v>
      </c>
      <c r="DW6" s="36">
        <f t="shared" si="13"/>
        <v>11.94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1.98</v>
      </c>
      <c r="EE6" s="36">
        <f t="shared" ref="EE6:EM6" si="14">IF(EE7="",NA(),EE7)</f>
        <v>0.89</v>
      </c>
      <c r="EF6" s="36">
        <f t="shared" si="14"/>
        <v>0.66</v>
      </c>
      <c r="EG6" s="36">
        <f t="shared" si="14"/>
        <v>0.93</v>
      </c>
      <c r="EH6" s="36">
        <f t="shared" si="14"/>
        <v>1.1100000000000001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72117</v>
      </c>
      <c r="D7" s="38">
        <v>46</v>
      </c>
      <c r="E7" s="38">
        <v>1</v>
      </c>
      <c r="F7" s="38">
        <v>0</v>
      </c>
      <c r="G7" s="38">
        <v>1</v>
      </c>
      <c r="H7" s="38" t="s">
        <v>92</v>
      </c>
      <c r="I7" s="38" t="s">
        <v>93</v>
      </c>
      <c r="J7" s="38" t="s">
        <v>94</v>
      </c>
      <c r="K7" s="38" t="s">
        <v>95</v>
      </c>
      <c r="L7" s="38" t="s">
        <v>96</v>
      </c>
      <c r="M7" s="38" t="s">
        <v>97</v>
      </c>
      <c r="N7" s="39" t="s">
        <v>98</v>
      </c>
      <c r="O7" s="39">
        <v>47.59</v>
      </c>
      <c r="P7" s="39">
        <v>55.09</v>
      </c>
      <c r="Q7" s="39">
        <v>4450</v>
      </c>
      <c r="R7" s="39">
        <v>37107</v>
      </c>
      <c r="S7" s="39">
        <v>458.33</v>
      </c>
      <c r="T7" s="39">
        <v>80.959999999999994</v>
      </c>
      <c r="U7" s="39">
        <v>19958</v>
      </c>
      <c r="V7" s="39">
        <v>122.59</v>
      </c>
      <c r="W7" s="39">
        <v>162.80000000000001</v>
      </c>
      <c r="X7" s="39">
        <v>102.15</v>
      </c>
      <c r="Y7" s="39">
        <v>103.25</v>
      </c>
      <c r="Z7" s="39">
        <v>105.32</v>
      </c>
      <c r="AA7" s="39">
        <v>102.86</v>
      </c>
      <c r="AB7" s="39">
        <v>104.87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187.7</v>
      </c>
      <c r="AU7" s="39">
        <v>189.41</v>
      </c>
      <c r="AV7" s="39">
        <v>160.11000000000001</v>
      </c>
      <c r="AW7" s="39">
        <v>170.37</v>
      </c>
      <c r="AX7" s="39">
        <v>172.93</v>
      </c>
      <c r="AY7" s="39">
        <v>381.53</v>
      </c>
      <c r="AZ7" s="39">
        <v>391.54</v>
      </c>
      <c r="BA7" s="39">
        <v>384.34</v>
      </c>
      <c r="BB7" s="39">
        <v>359.47</v>
      </c>
      <c r="BC7" s="39">
        <v>369.69</v>
      </c>
      <c r="BD7" s="39">
        <v>261.93</v>
      </c>
      <c r="BE7" s="39">
        <v>822.84</v>
      </c>
      <c r="BF7" s="39">
        <v>795.96</v>
      </c>
      <c r="BG7" s="39">
        <v>795.71</v>
      </c>
      <c r="BH7" s="39">
        <v>829.9</v>
      </c>
      <c r="BI7" s="39">
        <v>817.28</v>
      </c>
      <c r="BJ7" s="39">
        <v>393.27</v>
      </c>
      <c r="BK7" s="39">
        <v>386.97</v>
      </c>
      <c r="BL7" s="39">
        <v>380.58</v>
      </c>
      <c r="BM7" s="39">
        <v>401.79</v>
      </c>
      <c r="BN7" s="39">
        <v>402.99</v>
      </c>
      <c r="BO7" s="39">
        <v>270.45999999999998</v>
      </c>
      <c r="BP7" s="39">
        <v>82.95</v>
      </c>
      <c r="BQ7" s="39">
        <v>92.07</v>
      </c>
      <c r="BR7" s="39">
        <v>88.36</v>
      </c>
      <c r="BS7" s="39">
        <v>85.82</v>
      </c>
      <c r="BT7" s="39">
        <v>93.4</v>
      </c>
      <c r="BU7" s="39">
        <v>100.47</v>
      </c>
      <c r="BV7" s="39">
        <v>101.72</v>
      </c>
      <c r="BW7" s="39">
        <v>102.38</v>
      </c>
      <c r="BX7" s="39">
        <v>100.12</v>
      </c>
      <c r="BY7" s="39">
        <v>98.66</v>
      </c>
      <c r="BZ7" s="39">
        <v>103.91</v>
      </c>
      <c r="CA7" s="39">
        <v>261.83</v>
      </c>
      <c r="CB7" s="39">
        <v>255.63</v>
      </c>
      <c r="CC7" s="39">
        <v>271.69</v>
      </c>
      <c r="CD7" s="39">
        <v>279.89999999999998</v>
      </c>
      <c r="CE7" s="39">
        <v>256.77</v>
      </c>
      <c r="CF7" s="39">
        <v>169.82</v>
      </c>
      <c r="CG7" s="39">
        <v>168.2</v>
      </c>
      <c r="CH7" s="39">
        <v>168.67</v>
      </c>
      <c r="CI7" s="39">
        <v>174.97</v>
      </c>
      <c r="CJ7" s="39">
        <v>178.59</v>
      </c>
      <c r="CK7" s="39">
        <v>167.11</v>
      </c>
      <c r="CL7" s="39">
        <v>50.96</v>
      </c>
      <c r="CM7" s="39">
        <v>51.02</v>
      </c>
      <c r="CN7" s="39">
        <v>50.48</v>
      </c>
      <c r="CO7" s="39">
        <v>49.32</v>
      </c>
      <c r="CP7" s="39">
        <v>49.91</v>
      </c>
      <c r="CQ7" s="39">
        <v>55.13</v>
      </c>
      <c r="CR7" s="39">
        <v>54.77</v>
      </c>
      <c r="CS7" s="39">
        <v>54.92</v>
      </c>
      <c r="CT7" s="39">
        <v>55.63</v>
      </c>
      <c r="CU7" s="39">
        <v>55.03</v>
      </c>
      <c r="CV7" s="39">
        <v>60.27</v>
      </c>
      <c r="CW7" s="39">
        <v>81.239999999999995</v>
      </c>
      <c r="CX7" s="39">
        <v>80.459999999999994</v>
      </c>
      <c r="CY7" s="39">
        <v>80.41</v>
      </c>
      <c r="CZ7" s="39">
        <v>80.5</v>
      </c>
      <c r="DA7" s="39">
        <v>81.05</v>
      </c>
      <c r="DB7" s="39">
        <v>83</v>
      </c>
      <c r="DC7" s="39">
        <v>82.89</v>
      </c>
      <c r="DD7" s="39">
        <v>82.66</v>
      </c>
      <c r="DE7" s="39">
        <v>82.04</v>
      </c>
      <c r="DF7" s="39">
        <v>81.900000000000006</v>
      </c>
      <c r="DG7" s="39">
        <v>89.92</v>
      </c>
      <c r="DH7" s="39">
        <v>40.909999999999997</v>
      </c>
      <c r="DI7" s="39">
        <v>41.57</v>
      </c>
      <c r="DJ7" s="39">
        <v>43.06</v>
      </c>
      <c r="DK7" s="39">
        <v>44.14</v>
      </c>
      <c r="DL7" s="39">
        <v>45.61</v>
      </c>
      <c r="DM7" s="39">
        <v>46.66</v>
      </c>
      <c r="DN7" s="39">
        <v>47.46</v>
      </c>
      <c r="DO7" s="39">
        <v>48.49</v>
      </c>
      <c r="DP7" s="39">
        <v>48.05</v>
      </c>
      <c r="DQ7" s="39">
        <v>48.87</v>
      </c>
      <c r="DR7" s="39">
        <v>48.85</v>
      </c>
      <c r="DS7" s="39">
        <v>21.83</v>
      </c>
      <c r="DT7" s="39">
        <v>12.22</v>
      </c>
      <c r="DU7" s="39">
        <v>12.12</v>
      </c>
      <c r="DV7" s="39">
        <v>12.06</v>
      </c>
      <c r="DW7" s="39">
        <v>11.94</v>
      </c>
      <c r="DX7" s="39">
        <v>9.85</v>
      </c>
      <c r="DY7" s="39">
        <v>9.7100000000000009</v>
      </c>
      <c r="DZ7" s="39">
        <v>12.79</v>
      </c>
      <c r="EA7" s="39">
        <v>13.39</v>
      </c>
      <c r="EB7" s="39">
        <v>14.85</v>
      </c>
      <c r="EC7" s="39">
        <v>17.8</v>
      </c>
      <c r="ED7" s="39">
        <v>1.98</v>
      </c>
      <c r="EE7" s="39">
        <v>0.89</v>
      </c>
      <c r="EF7" s="39">
        <v>0.66</v>
      </c>
      <c r="EG7" s="39">
        <v>0.93</v>
      </c>
      <c r="EH7" s="39">
        <v>1.1100000000000001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柏原秀子</cp:lastModifiedBy>
  <cp:lastPrinted>2020-01-29T04:22:02Z</cp:lastPrinted>
  <dcterms:created xsi:type="dcterms:W3CDTF">2019-12-05T04:10:22Z</dcterms:created>
  <dcterms:modified xsi:type="dcterms:W3CDTF">2020-01-29T04:30:59Z</dcterms:modified>
  <cp:category/>
</cp:coreProperties>
</file>