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経営課\02下水道係\★常用文書\●決算統計\H30決算統計\08_〆1.28_公営企業に係る経営比較分析表（平成３０年度決算）の分析等について\【経営比較分析表】2018_072079_47_1718\"/>
    </mc:Choice>
  </mc:AlternateContent>
  <workbookProtection workbookAlgorithmName="SHA-512" workbookHashValue="62YQCHaec1ckk3qfFZB7+0K2cCFb10RE8gpQdbHLC0J3/xBksO1X9bjKuP8WO11KSmr01H4T1Wud4LAOOC5EQQ==" workbookSaltValue="JJVChJpqRpRLe70nVoJMe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<sst xmlns="http://schemas.openxmlformats.org/spreadsheetml/2006/main" count="239" uniqueCount="114">
  <si>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</si>
  <si>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</si>
  <si>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</si>
  <si>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</si>
  <si>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</si>
  <si>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</si>
  <si>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</si>
  <si>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</si>
  <si>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</si>
  <si>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</si>
  <si>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</si>
  <si>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</si>
  <si>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</si>
  <si>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</si>
  <si>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</si>
  <si>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</si>
  <si>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</si>
  <si>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</si>
  <si>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</si>
  <si>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</si>
  <si>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</si>
  <si>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</si>
  <si>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</si>
  <si>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</si>
  <si>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</si>
  <si>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</si>
  <si>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</si>
  <si>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</si>
  <si>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</si>
  <si>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</si>
  <si>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</si>
  <si>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</si>
  <si>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</si>
  <si>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</si>
  <si>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</si>
  <si>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</si>
  <si>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</si>
  <si>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</si>
  <si>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</si>
  <si>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</si>
  <si>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</si>
  <si>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</si>
  <si>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</si>
  <si>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</si>
  <si>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</si>
  <si>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</si>
  <si>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</si>
  <si>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</si>
  <si>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</si>
  <si>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</si>
  <si>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</si>
  <si>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</si>
  <si>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</si>
  <si>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</si>
  <si>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</si>
  <si>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</si>
  <si>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</si>
  <si>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</si>
  <si>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</si>
  <si>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</si>
  <si>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</si>
  <si>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</si>
  <si>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</si>
  <si>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</si>
  <si>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</si>
  <si>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</si>
  <si>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</si>
  <si>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</si>
  <si>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</si>
  <si>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</si>
  <si>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</si>
  <si>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</si>
  <si>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</si>
  <si>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</si>
  <si>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</si>
  <si>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</si>
  <si>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</si>
  <si>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</si>
  <si>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</si>
  <si>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</si>
  <si>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</si>
  <si>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</si>
  <si>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</si>
  <si>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</si>
  <si>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</si>
  <si>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</si>
  <si>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</si>
  <si>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</si>
  <si>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</si>
  <si>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</si>
  <si>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</si>
  <si>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</si>
  <si>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</si>
  <si>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</si>
  <si>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</si>
  <si>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</si>
  <si>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</si>
  <si>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</si>
  <si>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</si>
  <si>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</si>
  <si>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</si>
  <si>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</si>
  <si>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</si>
  <si>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</si>
  <si>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</si>
  <si>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</si>
  <si>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</si>
  <si>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</si>
  <si>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</si>
  <si>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</si>
  <si>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</si>
  <si>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①収益的収支比率：他会計繰入金の増額により100％を維持している。
④企業債残高対事業規模比率：使用料収入は減少したが、新規借入金がないため減少した。
⑤経費回収率：汚水処理費の増加及び使用料収入の減少により、昨年度から減少した。汚水処理費の削減が必要である。
⑥汚水処理原価：類似団体と比較すると汚水処理原価は高い。汚水処理費の削減が必要である。
⑦施設利用率：人口減少により、一日平均処理量が減少したため、施設利用率が減少した。
⑧水洗化率：全戸が合併処理浄化槽により汚水処理が行われている。</t>
    <rPh sb="16" eb="18">
      <t>ゾウガク</t>
    </rPh>
    <rPh sb="26" eb="28">
      <t>イジ</t>
    </rPh>
    <rPh sb="54" eb="56">
      <t>ゲンショウ</t>
    </rPh>
    <rPh sb="60" eb="62">
      <t>シンキ</t>
    </rPh>
    <rPh sb="62" eb="64">
      <t>カリイレ</t>
    </rPh>
    <rPh sb="64" eb="65">
      <t>キン</t>
    </rPh>
    <rPh sb="83" eb="85">
      <t>オスイ</t>
    </rPh>
    <rPh sb="85" eb="87">
      <t>ショリ</t>
    </rPh>
    <rPh sb="87" eb="88">
      <t>ヒ</t>
    </rPh>
    <rPh sb="89" eb="91">
      <t>ゾウカ</t>
    </rPh>
    <rPh sb="91" eb="92">
      <t>オヨ</t>
    </rPh>
    <rPh sb="93" eb="96">
      <t>シヨウリョウ</t>
    </rPh>
    <rPh sb="96" eb="98">
      <t>シュウニュウ</t>
    </rPh>
    <rPh sb="99" eb="101">
      <t>ゲンショウ</t>
    </rPh>
    <rPh sb="105" eb="108">
      <t>サクネンド</t>
    </rPh>
    <rPh sb="110" eb="112">
      <t>ゲンショウ</t>
    </rPh>
    <phoneticPr fontId="4"/>
  </si>
  <si>
    <t>　経営の健全性・効率性については、汚水処理費を使用料収入で賄いきれていないので、汚水処理費の削減による改善が必要がある。</t>
    <phoneticPr fontId="4"/>
  </si>
  <si>
    <t>　当面は通常の保守点検管理業務のなかで修繕等に努めていく。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</si>
</sst>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4-4BB1-88AB-A7E18B4C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4-4BB1-88AB-A7E18B4C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54.72</c:v>
                </c:pt>
                <c:pt idx="1">
                  <c:v>54.55</c:v>
                </c:pt>
                <c:pt idx="2">
                  <c:v>47.76</c:v>
                </c:pt>
                <c:pt idx="3">
                  <c:v>58.49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9-43C4-A278-C257136A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53.84</c:v>
                </c:pt>
                <c:pt idx="1">
                  <c:v>60.25</c:v>
                </c:pt>
                <c:pt idx="2">
                  <c:v>61.94</c:v>
                </c:pt>
                <c:pt idx="3">
                  <c:v>61.79</c:v>
                </c:pt>
                <c:pt idx="4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9-43C4-A278-C257136A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8-41FE-84D9-F2CB978E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95.04</c:v>
                </c:pt>
                <c:pt idx="1">
                  <c:v>95.26</c:v>
                </c:pt>
                <c:pt idx="2">
                  <c:v>94.14</c:v>
                </c:pt>
                <c:pt idx="3">
                  <c:v>92.44</c:v>
                </c:pt>
                <c:pt idx="4">
                  <c:v>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8-41FE-84D9-F2CB978E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78.3</c:v>
                </c:pt>
                <c:pt idx="2">
                  <c:v>79.95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7-4FC6-BB43-7D56B03D9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7-4FC6-BB43-7D56B03D9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5-4066-BACE-FE1A8C08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5-4066-BACE-FE1A8C08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5-491E-BC15-159920852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5-491E-BC15-159920852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B-4FB9-A13A-34D316794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B-4FB9-A13A-34D316794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0-4B4E-B0FC-747555DC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0-4B4E-B0FC-747555DC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143.69</c:v>
                </c:pt>
                <c:pt idx="3" formatCode="#,##0.00;&quot;△&quot;#,##0.00;&quot;-&quot;">
                  <c:v>47.25</c:v>
                </c:pt>
                <c:pt idx="4" formatCode="#,##0.00;&quot;△&quot;#,##0.00;&quot;-&quot;">
                  <c:v>27.79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1-4CDA-931F-25276249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261.08</c:v>
                </c:pt>
                <c:pt idx="1">
                  <c:v>241.49</c:v>
                </c:pt>
                <c:pt idx="2">
                  <c:v>248.44</c:v>
                </c:pt>
                <c:pt idx="3">
                  <c:v>244.85</c:v>
                </c:pt>
                <c:pt idx="4">
                  <c:v>296.89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1-4CDA-931F-25276249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75.55</c:v>
                </c:pt>
                <c:pt idx="1">
                  <c:v>65.11</c:v>
                </c:pt>
                <c:pt idx="2">
                  <c:v>73.260000000000005</c:v>
                </c:pt>
                <c:pt idx="3">
                  <c:v>97.03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C-498F-AA54-5C3B3248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65.7</c:v>
                </c:pt>
                <c:pt idx="2">
                  <c:v>66.73</c:v>
                </c:pt>
                <c:pt idx="3">
                  <c:v>64.78</c:v>
                </c:pt>
                <c:pt idx="4">
                  <c:v>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C-498F-AA54-5C3B3248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334.58</c:v>
                </c:pt>
                <c:pt idx="1">
                  <c:v>400.02</c:v>
                </c:pt>
                <c:pt idx="2">
                  <c:v>341.61</c:v>
                </c:pt>
                <c:pt idx="3">
                  <c:v>329.74</c:v>
                </c:pt>
                <c:pt idx="4">
                  <c:v>414.56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F-4DD9-BFFD-7701A886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241.18</c:v>
                </c:pt>
                <c:pt idx="1">
                  <c:v>247.94</c:v>
                </c:pt>
                <c:pt idx="2">
                  <c:v>241.29</c:v>
                </c:pt>
                <c:pt idx="3">
                  <c:v>250.21</c:v>
                </c:pt>
                <c:pt idx="4">
                  <c:v>264.77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F-4DD9-BFFD-7701A886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19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福島県　須賀川市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76759</v>
      </c>
      <c r="AM8" s="50"/>
      <c r="AN8" s="50"/>
      <c r="AO8" s="50"/>
      <c r="AP8" s="50"/>
      <c r="AQ8" s="50"/>
      <c r="AR8" s="50"/>
      <c r="AS8" s="50"/>
      <c r="AT8" s="45">
        <f>データ!T6</f>
        <v>279.43</v>
      </c>
      <c r="AU8" s="45"/>
      <c r="AV8" s="45"/>
      <c r="AW8" s="45"/>
      <c r="AX8" s="45"/>
      <c r="AY8" s="45"/>
      <c r="AZ8" s="45"/>
      <c r="BA8" s="45"/>
      <c r="BB8" s="45">
        <f>データ!U6</f>
        <v>274.7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0.15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4752</v>
      </c>
      <c r="AE10" s="50"/>
      <c r="AF10" s="50"/>
      <c r="AG10" s="50"/>
      <c r="AH10" s="50"/>
      <c r="AI10" s="50"/>
      <c r="AJ10" s="50"/>
      <c r="AK10" s="2"/>
      <c r="AL10" s="50">
        <f>データ!V6</f>
        <v>113</v>
      </c>
      <c r="AM10" s="50"/>
      <c r="AN10" s="50"/>
      <c r="AO10" s="50"/>
      <c r="AP10" s="50"/>
      <c r="AQ10" s="50"/>
      <c r="AR10" s="50"/>
      <c r="AS10" s="50"/>
      <c r="AT10" s="45">
        <f>データ!W6</f>
        <v>14</v>
      </c>
      <c r="AU10" s="45"/>
      <c r="AV10" s="45"/>
      <c r="AW10" s="45"/>
      <c r="AX10" s="45"/>
      <c r="AY10" s="45"/>
      <c r="AZ10" s="45"/>
      <c r="BA10" s="45"/>
      <c r="BB10" s="45">
        <f>データ!X6</f>
        <v>8.07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111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113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FvifJXAFQoevx+63TbUSoRZ3gBaojmH6JjD/cZV56Y/P9rRS9ZIuyQG4/TubBU6DAZ0HHfvd+lH2f2nbWnS7mw==" saltValue="AaAlyahclWY2601XcwV/X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72079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0.15</v>
      </c>
      <c r="Q6" s="34">
        <f t="shared" si="3"/>
        <v>100</v>
      </c>
      <c r="R6" s="34">
        <f t="shared" si="3"/>
        <v>4752</v>
      </c>
      <c r="S6" s="34">
        <f t="shared" si="3"/>
        <v>76759</v>
      </c>
      <c r="T6" s="34">
        <f t="shared" si="3"/>
        <v>279.43</v>
      </c>
      <c r="U6" s="34">
        <f t="shared" si="3"/>
        <v>274.7</v>
      </c>
      <c r="V6" s="34">
        <f t="shared" si="3"/>
        <v>113</v>
      </c>
      <c r="W6" s="34">
        <f t="shared" si="3"/>
        <v>14</v>
      </c>
      <c r="X6" s="34">
        <f t="shared" si="3"/>
        <v>8.07</v>
      </c>
      <c r="Y6" s="35">
        <f>IF(Y7="",NA(),Y7)</f>
        <v>100</v>
      </c>
      <c r="Z6" s="35">
        <f t="shared" ref="Z6:AH6" si="4">IF(Z7="",NA(),Z7)</f>
        <v>78.3</v>
      </c>
      <c r="AA6" s="35">
        <f t="shared" si="4"/>
        <v>79.95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5">
        <f t="shared" si="7"/>
        <v>143.69</v>
      </c>
      <c r="BI6" s="35">
        <f t="shared" si="7"/>
        <v>47.25</v>
      </c>
      <c r="BJ6" s="35">
        <f t="shared" si="7"/>
        <v>27.79</v>
      </c>
      <c r="BK6" s="35">
        <f t="shared" si="7"/>
        <v>261.08</v>
      </c>
      <c r="BL6" s="35">
        <f t="shared" si="7"/>
        <v>241.49</v>
      </c>
      <c r="BM6" s="35">
        <f t="shared" si="7"/>
        <v>248.44</v>
      </c>
      <c r="BN6" s="35">
        <f t="shared" si="7"/>
        <v>244.85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75.55</v>
      </c>
      <c r="BR6" s="35">
        <f t="shared" ref="BR6:BZ6" si="8">IF(BR7="",NA(),BR7)</f>
        <v>65.11</v>
      </c>
      <c r="BS6" s="35">
        <f t="shared" si="8"/>
        <v>73.260000000000005</v>
      </c>
      <c r="BT6" s="35">
        <f t="shared" si="8"/>
        <v>97.03</v>
      </c>
      <c r="BU6" s="35">
        <f t="shared" si="8"/>
        <v>67</v>
      </c>
      <c r="BV6" s="35">
        <f t="shared" si="8"/>
        <v>68.61</v>
      </c>
      <c r="BW6" s="35">
        <f t="shared" si="8"/>
        <v>65.7</v>
      </c>
      <c r="BX6" s="35">
        <f t="shared" si="8"/>
        <v>66.73</v>
      </c>
      <c r="BY6" s="35">
        <f t="shared" si="8"/>
        <v>64.78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334.58</v>
      </c>
      <c r="CC6" s="35">
        <f t="shared" ref="CC6:CK6" si="9">IF(CC7="",NA(),CC7)</f>
        <v>400.02</v>
      </c>
      <c r="CD6" s="35">
        <f t="shared" si="9"/>
        <v>341.61</v>
      </c>
      <c r="CE6" s="35">
        <f t="shared" si="9"/>
        <v>329.74</v>
      </c>
      <c r="CF6" s="35">
        <f t="shared" si="9"/>
        <v>414.56</v>
      </c>
      <c r="CG6" s="35">
        <f t="shared" si="9"/>
        <v>241.18</v>
      </c>
      <c r="CH6" s="35">
        <f t="shared" si="9"/>
        <v>247.94</v>
      </c>
      <c r="CI6" s="35">
        <f t="shared" si="9"/>
        <v>241.29</v>
      </c>
      <c r="CJ6" s="35">
        <f t="shared" si="9"/>
        <v>250.21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54.72</v>
      </c>
      <c r="CN6" s="35">
        <f t="shared" ref="CN6:CV6" si="10">IF(CN7="",NA(),CN7)</f>
        <v>54.55</v>
      </c>
      <c r="CO6" s="35">
        <f t="shared" si="10"/>
        <v>47.76</v>
      </c>
      <c r="CP6" s="35">
        <f t="shared" si="10"/>
        <v>58.49</v>
      </c>
      <c r="CQ6" s="35">
        <f t="shared" si="10"/>
        <v>50</v>
      </c>
      <c r="CR6" s="35">
        <f t="shared" si="10"/>
        <v>53.84</v>
      </c>
      <c r="CS6" s="35">
        <f t="shared" si="10"/>
        <v>60.25</v>
      </c>
      <c r="CT6" s="35">
        <f t="shared" si="10"/>
        <v>61.94</v>
      </c>
      <c r="CU6" s="35">
        <f t="shared" si="10"/>
        <v>61.79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95.04</v>
      </c>
      <c r="DD6" s="35">
        <f t="shared" si="11"/>
        <v>95.26</v>
      </c>
      <c r="DE6" s="35">
        <f t="shared" si="11"/>
        <v>94.14</v>
      </c>
      <c r="DF6" s="35">
        <f t="shared" si="11"/>
        <v>92.44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72079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0.15</v>
      </c>
      <c r="Q7" s="38">
        <v>100</v>
      </c>
      <c r="R7" s="38">
        <v>4752</v>
      </c>
      <c r="S7" s="38">
        <v>76759</v>
      </c>
      <c r="T7" s="38">
        <v>279.43</v>
      </c>
      <c r="U7" s="38">
        <v>274.7</v>
      </c>
      <c r="V7" s="38">
        <v>113</v>
      </c>
      <c r="W7" s="38">
        <v>14</v>
      </c>
      <c r="X7" s="38">
        <v>8.07</v>
      </c>
      <c r="Y7" s="38">
        <v>100</v>
      </c>
      <c r="Z7" s="38">
        <v>78.3</v>
      </c>
      <c r="AA7" s="38">
        <v>79.95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143.69</v>
      </c>
      <c r="BI7" s="38">
        <v>47.25</v>
      </c>
      <c r="BJ7" s="38">
        <v>27.79</v>
      </c>
      <c r="BK7" s="38">
        <v>261.08</v>
      </c>
      <c r="BL7" s="38">
        <v>241.49</v>
      </c>
      <c r="BM7" s="38">
        <v>248.44</v>
      </c>
      <c r="BN7" s="38">
        <v>244.85</v>
      </c>
      <c r="BO7" s="38">
        <v>296.89</v>
      </c>
      <c r="BP7" s="38">
        <v>325.02</v>
      </c>
      <c r="BQ7" s="38">
        <v>75.55</v>
      </c>
      <c r="BR7" s="38">
        <v>65.11</v>
      </c>
      <c r="BS7" s="38">
        <v>73.260000000000005</v>
      </c>
      <c r="BT7" s="38">
        <v>97.03</v>
      </c>
      <c r="BU7" s="38">
        <v>67</v>
      </c>
      <c r="BV7" s="38">
        <v>68.61</v>
      </c>
      <c r="BW7" s="38">
        <v>65.7</v>
      </c>
      <c r="BX7" s="38">
        <v>66.73</v>
      </c>
      <c r="BY7" s="38">
        <v>64.78</v>
      </c>
      <c r="BZ7" s="38">
        <v>63.06</v>
      </c>
      <c r="CA7" s="38">
        <v>60.61</v>
      </c>
      <c r="CB7" s="38">
        <v>334.58</v>
      </c>
      <c r="CC7" s="38">
        <v>400.02</v>
      </c>
      <c r="CD7" s="38">
        <v>341.61</v>
      </c>
      <c r="CE7" s="38">
        <v>329.74</v>
      </c>
      <c r="CF7" s="38">
        <v>414.56</v>
      </c>
      <c r="CG7" s="38">
        <v>241.18</v>
      </c>
      <c r="CH7" s="38">
        <v>247.94</v>
      </c>
      <c r="CI7" s="38">
        <v>241.29</v>
      </c>
      <c r="CJ7" s="38">
        <v>250.21</v>
      </c>
      <c r="CK7" s="38">
        <v>264.77</v>
      </c>
      <c r="CL7" s="38">
        <v>270.94</v>
      </c>
      <c r="CM7" s="38">
        <v>54.72</v>
      </c>
      <c r="CN7" s="38">
        <v>54.55</v>
      </c>
      <c r="CO7" s="38">
        <v>47.76</v>
      </c>
      <c r="CP7" s="38">
        <v>58.49</v>
      </c>
      <c r="CQ7" s="38">
        <v>50</v>
      </c>
      <c r="CR7" s="38">
        <v>53.84</v>
      </c>
      <c r="CS7" s="38">
        <v>60.25</v>
      </c>
      <c r="CT7" s="38">
        <v>61.94</v>
      </c>
      <c r="CU7" s="38">
        <v>61.79</v>
      </c>
      <c r="CV7" s="38">
        <v>59.94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95.04</v>
      </c>
      <c r="DD7" s="38">
        <v>95.26</v>
      </c>
      <c r="DE7" s="38">
        <v>94.14</v>
      </c>
      <c r="DF7" s="38">
        <v>92.44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1649</cp:lastModifiedBy>
  <dcterms:created xsi:type="dcterms:W3CDTF">2019-12-05T05:28:19Z</dcterms:created>
  <dcterms:modified xsi:type="dcterms:W3CDTF">2020-01-29T05:36:13Z</dcterms:modified>
  <cp:category/>
</cp:coreProperties>
</file>