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企画財政課\02財政係\D財務\00総括\05地方公営企業\【公営企業関係】\H31\02照会関係\200116公営企業に係る経営比較分析表（平成30年度決算）の分析等について（依頼）\県回答\"/>
    </mc:Choice>
  </mc:AlternateContent>
  <workbookProtection workbookAlgorithmName="SHA-512" workbookHashValue="RWZOGhKSD9rBk+Bc4UzK9XzpV8bd/iR2lttgfWK1jLLm1lcNyg7jNAY5SRz++wLQIDD7LYU1N9WgME3Fiac/SA==" workbookSaltValue="q9sPUb0Z37r6UIUc8SL9T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I10" i="4"/>
  <c r="BB8" i="4"/>
  <c r="AT8" i="4"/>
  <c r="AL8" i="4"/>
  <c r="W8" i="4"/>
  <c r="P8" i="4"/>
  <c r="I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<sst xmlns="http://schemas.openxmlformats.org/spreadsheetml/2006/main" count="225" uniqueCount="112">
  <si>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</si>
  <si>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</si>
  <si>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</si>
  <si>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</si>
  <si>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</si>
  <si>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</si>
  <si>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</si>
  <si>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</si>
  <si>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</si>
  <si>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</si>
  <si>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</si>
  <si>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</si>
  <si>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</si>
  <si>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</si>
  <si>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</si>
  <si>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</si>
  <si>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</si>
  <si>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</si>
  <si>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</si>
  <si>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</si>
  <si>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</si>
  <si>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</si>
  <si>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</si>
  <si>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</si>
  <si>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</si>
  <si>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</si>
  <si>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</si>
  <si>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</si>
  <si>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</si>
  <si>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</si>
  <si>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</si>
  <si>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</si>
  <si>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</si>
  <si>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</si>
  <si>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</si>
  <si>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</si>
  <si>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</si>
  <si>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</si>
  <si>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</si>
  <si>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</si>
  <si>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</si>
  <si>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</si>
  <si>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</si>
  <si>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</si>
  <si>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</si>
  <si>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</si>
  <si>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</si>
  <si>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</si>
  <si>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</si>
  <si>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</si>
  <si>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</si>
  <si>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</si>
  <si>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</si>
  <si>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</si>
  <si>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</si>
  <si>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</si>
  <si>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</si>
  <si>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</si>
  <si>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</si>
  <si>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</si>
  <si>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</si>
  <si>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</si>
  <si>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</si>
  <si>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</si>
  <si>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</si>
  <si>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</si>
  <si>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</si>
  <si>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</si>
  <si>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</si>
  <si>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</si>
  <si>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</si>
  <si>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</si>
  <si>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</si>
  <si>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</si>
  <si>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</si>
  <si>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</si>
  <si>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</si>
  <si>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</si>
  <si>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</si>
  <si>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</si>
  <si>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</si>
  <si>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</si>
  <si>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</si>
  <si>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</si>
  <si>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</si>
  <si>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</si>
  <si>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</si>
  <si>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</si>
  <si>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</si>
  <si>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</si>
  <si>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</si>
  <si>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</si>
  <si>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</si>
  <si>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</si>
  <si>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</si>
  <si>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</si>
  <si>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須賀川市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</si>
  <si>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</si>
  <si>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</si>
  <si>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</si>
  <si>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</si>
  <si>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</si>
  <si>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</si>
  <si>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</si>
  <si>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</si>
  <si>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</si>
  <si>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</si>
  <si>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</si>
  <si>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</si>
  <si>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給水人口が少なく、給水収益で不足する分を一般会計の繰入により賄っている状況であることから、令和２年４月１日より地方公営企業法を適用し、上水道事業と一体的に管理するため、事業統合を行う計画となっている。</t>
    <rPh sb="1" eb="2">
      <t>ホン</t>
    </rPh>
    <rPh sb="2" eb="4">
      <t>ジギョウ</t>
    </rPh>
    <rPh sb="5" eb="7">
      <t>キュウスイ</t>
    </rPh>
    <rPh sb="7" eb="9">
      <t>ジンコウ</t>
    </rPh>
    <rPh sb="10" eb="11">
      <t>スク</t>
    </rPh>
    <rPh sb="14" eb="16">
      <t>キュウスイ</t>
    </rPh>
    <rPh sb="16" eb="18">
      <t>シュウエキ</t>
    </rPh>
    <rPh sb="19" eb="21">
      <t>フソク</t>
    </rPh>
    <rPh sb="23" eb="24">
      <t>ブン</t>
    </rPh>
    <rPh sb="25" eb="27">
      <t>イッパン</t>
    </rPh>
    <rPh sb="27" eb="29">
      <t>カイケイ</t>
    </rPh>
    <rPh sb="30" eb="32">
      <t>クリイレ</t>
    </rPh>
    <rPh sb="35" eb="36">
      <t>マカナ</t>
    </rPh>
    <rPh sb="40" eb="42">
      <t>ジョウキョウ</t>
    </rPh>
    <rPh sb="50" eb="52">
      <t>レイワ</t>
    </rPh>
    <rPh sb="53" eb="54">
      <t>ネン</t>
    </rPh>
    <rPh sb="55" eb="56">
      <t>ガツ</t>
    </rPh>
    <rPh sb="57" eb="58">
      <t>ニチ</t>
    </rPh>
    <rPh sb="60" eb="62">
      <t>チホウ</t>
    </rPh>
    <rPh sb="62" eb="64">
      <t>コウエイ</t>
    </rPh>
    <rPh sb="64" eb="66">
      <t>キギョウ</t>
    </rPh>
    <rPh sb="66" eb="67">
      <t>ホウ</t>
    </rPh>
    <rPh sb="68" eb="70">
      <t>テキヨウ</t>
    </rPh>
    <rPh sb="72" eb="75">
      <t>ジョウスイドウ</t>
    </rPh>
    <rPh sb="75" eb="77">
      <t>ジギョウ</t>
    </rPh>
    <rPh sb="78" eb="81">
      <t>イッタイテキ</t>
    </rPh>
    <rPh sb="82" eb="84">
      <t>カンリ</t>
    </rPh>
    <rPh sb="89" eb="91">
      <t>ジギョウ</t>
    </rPh>
    <rPh sb="91" eb="93">
      <t>トウゴウ</t>
    </rPh>
    <rPh sb="94" eb="95">
      <t>オコナ</t>
    </rPh>
    <rPh sb="96" eb="98">
      <t>ケイカク</t>
    </rPh>
    <phoneticPr fontId="4"/>
  </si>
  <si>
    <t>　整備計画に基づき、H29は、老朽化した配水管すべての布設替工事を行い、H30は、クリプトスポリジウム対策として紫外線浄水施設整備を行ったことで、計画通りに整備が完了している。</t>
    <rPh sb="1" eb="3">
      <t>セイビ</t>
    </rPh>
    <rPh sb="3" eb="5">
      <t>ケイカク</t>
    </rPh>
    <rPh sb="6" eb="7">
      <t>モト</t>
    </rPh>
    <rPh sb="15" eb="18">
      <t>ロウキュウカ</t>
    </rPh>
    <rPh sb="20" eb="23">
      <t>ハイスイカン</t>
    </rPh>
    <rPh sb="27" eb="30">
      <t>フセツガ</t>
    </rPh>
    <rPh sb="30" eb="32">
      <t>コウジ</t>
    </rPh>
    <rPh sb="33" eb="34">
      <t>オコナ</t>
    </rPh>
    <rPh sb="51" eb="53">
      <t>タイサク</t>
    </rPh>
    <rPh sb="56" eb="59">
      <t>シガイセン</t>
    </rPh>
    <rPh sb="59" eb="61">
      <t>ジョウスイ</t>
    </rPh>
    <rPh sb="61" eb="63">
      <t>シセツ</t>
    </rPh>
    <rPh sb="63" eb="65">
      <t>セイビ</t>
    </rPh>
    <rPh sb="66" eb="67">
      <t>オコナ</t>
    </rPh>
    <rPh sb="73" eb="75">
      <t>ケイカク</t>
    </rPh>
    <rPh sb="75" eb="76">
      <t>ドオ</t>
    </rPh>
    <rPh sb="78" eb="80">
      <t>セイビ</t>
    </rPh>
    <rPh sb="81" eb="83">
      <t>カンリョウ</t>
    </rPh>
    <phoneticPr fontId="4"/>
  </si>
  <si>
    <t>①収益的収支比率
　比率は90％を下回っており、収支は赤字となっているが、類似団体平均値を上回っており、過去５年においてもほぼ同水準となっている。
④企業債残高対給水収益比率
　H28までは、計画通りの償還により企業債残高は減少傾向だったが、H29及びH30は整備計画に基づく建設費を起債したことから、企業債残高が増加した。
⑤料金回収率
　前年度より減少したが、給水収益では不足する費用については、一般会計からの繰入で賄っており、類似団体平均値と同等となっている。
⑥給水原価
　H29に整備計画に基づく建設費を起債したため、その利子償還が開始したことが、増加の要因と考えられる。
⑦施設利用率、⑧有収率
　給水人口が少ないため、通年、末端での残留塩素を確保するために排水していること、及び、冬期間の凍結防止のため排水していることに加え、紫外線浄水施設整備工事に伴う工事用排水が施設利用率の増加の要因と考えられる一方で、有収率としては減少の要因と考えられる。</t>
    <rPh sb="1" eb="4">
      <t>シュウエキテキ</t>
    </rPh>
    <rPh sb="4" eb="6">
      <t>シュウシ</t>
    </rPh>
    <rPh sb="6" eb="8">
      <t>ヒリツ</t>
    </rPh>
    <rPh sb="24" eb="26">
      <t>シュウシ</t>
    </rPh>
    <rPh sb="27" eb="29">
      <t>アカジ</t>
    </rPh>
    <rPh sb="37" eb="39">
      <t>ルイジ</t>
    </rPh>
    <rPh sb="39" eb="41">
      <t>ダンタイ</t>
    </rPh>
    <rPh sb="41" eb="43">
      <t>ヘイキン</t>
    </rPh>
    <rPh sb="43" eb="44">
      <t>チ</t>
    </rPh>
    <rPh sb="45" eb="47">
      <t>ウワマワ</t>
    </rPh>
    <rPh sb="52" eb="54">
      <t>カコ</t>
    </rPh>
    <rPh sb="55" eb="56">
      <t>ネン</t>
    </rPh>
    <rPh sb="63" eb="64">
      <t>ドウ</t>
    </rPh>
    <rPh sb="64" eb="66">
      <t>スイジュン</t>
    </rPh>
    <rPh sb="75" eb="77">
      <t>キギョウ</t>
    </rPh>
    <rPh sb="77" eb="78">
      <t>サイ</t>
    </rPh>
    <rPh sb="78" eb="80">
      <t>ザンダカ</t>
    </rPh>
    <rPh sb="80" eb="81">
      <t>タイ</t>
    </rPh>
    <rPh sb="81" eb="83">
      <t>キュウスイ</t>
    </rPh>
    <rPh sb="83" eb="85">
      <t>シュウエキ</t>
    </rPh>
    <rPh sb="85" eb="87">
      <t>ヒリツ</t>
    </rPh>
    <rPh sb="106" eb="108">
      <t>キギョウ</t>
    </rPh>
    <rPh sb="108" eb="109">
      <t>サイ</t>
    </rPh>
    <rPh sb="109" eb="111">
      <t>ザンダカ</t>
    </rPh>
    <rPh sb="124" eb="125">
      <t>オヨ</t>
    </rPh>
    <rPh sb="171" eb="173">
      <t>ゼンネン</t>
    </rPh>
    <rPh sb="176" eb="178">
      <t>ゲンショウ</t>
    </rPh>
    <rPh sb="182" eb="184">
      <t>キュウスイ</t>
    </rPh>
    <rPh sb="184" eb="186">
      <t>シュウエキ</t>
    </rPh>
    <rPh sb="188" eb="190">
      <t>フソク</t>
    </rPh>
    <rPh sb="192" eb="194">
      <t>ヒヨウ</t>
    </rPh>
    <rPh sb="200" eb="202">
      <t>イッパン</t>
    </rPh>
    <rPh sb="202" eb="204">
      <t>カイケイ</t>
    </rPh>
    <rPh sb="207" eb="209">
      <t>クリイレ</t>
    </rPh>
    <rPh sb="210" eb="211">
      <t>マカナ</t>
    </rPh>
    <rPh sb="216" eb="218">
      <t>ルイジ</t>
    </rPh>
    <rPh sb="218" eb="220">
      <t>ダンタイ</t>
    </rPh>
    <rPh sb="220" eb="222">
      <t>ヘイキン</t>
    </rPh>
    <rPh sb="222" eb="223">
      <t>チ</t>
    </rPh>
    <rPh sb="224" eb="226">
      <t>ドウトウ</t>
    </rPh>
    <rPh sb="235" eb="237">
      <t>キュウスイ</t>
    </rPh>
    <rPh sb="237" eb="239">
      <t>ゲンカ</t>
    </rPh>
    <rPh sb="245" eb="247">
      <t>セイビ</t>
    </rPh>
    <rPh sb="247" eb="249">
      <t>ケイカク</t>
    </rPh>
    <rPh sb="250" eb="251">
      <t>モト</t>
    </rPh>
    <rPh sb="253" eb="256">
      <t>ケンセツヒ</t>
    </rPh>
    <rPh sb="257" eb="259">
      <t>キサイ</t>
    </rPh>
    <rPh sb="266" eb="268">
      <t>リシ</t>
    </rPh>
    <rPh sb="268" eb="270">
      <t>ショウカン</t>
    </rPh>
    <rPh sb="271" eb="273">
      <t>カイシ</t>
    </rPh>
    <rPh sb="279" eb="281">
      <t>ゾウカ</t>
    </rPh>
    <rPh sb="282" eb="284">
      <t>ヨウイン</t>
    </rPh>
    <rPh sb="285" eb="286">
      <t>カンガ</t>
    </rPh>
    <rPh sb="293" eb="295">
      <t>シセツ</t>
    </rPh>
    <rPh sb="295" eb="297">
      <t>リヨウ</t>
    </rPh>
    <rPh sb="297" eb="298">
      <t>リツ</t>
    </rPh>
    <rPh sb="305" eb="307">
      <t>キュウスイ</t>
    </rPh>
    <rPh sb="310" eb="311">
      <t>スク</t>
    </rPh>
    <rPh sb="316" eb="318">
      <t>ツウネン</t>
    </rPh>
    <rPh sb="319" eb="321">
      <t>マッタン</t>
    </rPh>
    <rPh sb="323" eb="325">
      <t>ザンリュウ</t>
    </rPh>
    <rPh sb="325" eb="327">
      <t>エンソ</t>
    </rPh>
    <rPh sb="328" eb="330">
      <t>カクホ</t>
    </rPh>
    <rPh sb="335" eb="337">
      <t>ハイスイ</t>
    </rPh>
    <rPh sb="344" eb="345">
      <t>オヨ</t>
    </rPh>
    <rPh sb="347" eb="350">
      <t>トウキカン</t>
    </rPh>
    <rPh sb="351" eb="353">
      <t>トウケツ</t>
    </rPh>
    <rPh sb="353" eb="355">
      <t>ボウシ</t>
    </rPh>
    <rPh sb="358" eb="360">
      <t>ハイスイ</t>
    </rPh>
    <rPh sb="367" eb="368">
      <t>クワ</t>
    </rPh>
    <rPh sb="370" eb="373">
      <t>シガイセン</t>
    </rPh>
    <rPh sb="373" eb="375">
      <t>ジョウスイ</t>
    </rPh>
    <rPh sb="375" eb="377">
      <t>シセツ</t>
    </rPh>
    <rPh sb="377" eb="379">
      <t>セイビ</t>
    </rPh>
    <rPh sb="379" eb="381">
      <t>コウジ</t>
    </rPh>
    <rPh sb="382" eb="383">
      <t>トモナ</t>
    </rPh>
    <rPh sb="384" eb="387">
      <t>コウジヨウ</t>
    </rPh>
    <rPh sb="387" eb="389">
      <t>ハイスイ</t>
    </rPh>
    <rPh sb="390" eb="392">
      <t>シセツ</t>
    </rPh>
    <rPh sb="392" eb="394">
      <t>リヨウ</t>
    </rPh>
    <rPh sb="394" eb="395">
      <t>リツ</t>
    </rPh>
    <rPh sb="396" eb="398">
      <t>ゾウカ</t>
    </rPh>
    <rPh sb="399" eb="401">
      <t>ヨウイン</t>
    </rPh>
    <rPh sb="402" eb="403">
      <t>カンガ</t>
    </rPh>
    <rPh sb="407" eb="409">
      <t>イッポウ</t>
    </rPh>
    <rPh sb="411" eb="413">
      <t>ユウシュウ</t>
    </rPh>
    <rPh sb="413" eb="414">
      <t>リツ</t>
    </rPh>
    <rPh sb="418" eb="420">
      <t>ゲンショウ</t>
    </rPh>
    <rPh sb="421" eb="423">
      <t>ヨウイン</t>
    </rPh>
    <rPh sb="424" eb="425">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</si>
</sst>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formatCode="#,##0.00;&quot;△&quot;#,##0.00;&quot;-&quot;">
                  <c:v>47.64</c:v>
                </c:pt>
                <c:pt idx="4">
                  <c:v>0</c:v>
                </c:pt>
              </c:numCache>
            </c:numRef>
          </c:val>
          <c:extLst>
            <c:ext xmlns:c16="http://schemas.microsoft.com/office/drawing/2014/chart" uri="{C3380CC4-5D6E-409C-BE32-E72D297353CC}">
              <c16:uniqueId val="{00000000-8B40-4521-87DA-93B07B872944}"/>
            </c:ext>
          </c:extLst>
        </c:ser>
        <c:dLbls>
          <c:showLegendKey val="0"/>
          <c:showVal val="0"/>
          <c:showCatName val="0"/>
          <c:showSerName val="0"/>
          <c:showPercent val="0"/>
          <c:showBubbleSize val="0"/>
        </c:dLbls>
        <c:gapWidth val="150"/>
        <c:axId val="325532520"/>
        <c:axId val="32553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8B40-4521-87DA-93B07B872944}"/>
            </c:ext>
          </c:extLst>
        </c:ser>
        <c:dLbls>
          <c:showLegendKey val="0"/>
          <c:showVal val="0"/>
          <c:showCatName val="0"/>
          <c:showSerName val="0"/>
          <c:showPercent val="0"/>
          <c:showBubbleSize val="0"/>
        </c:dLbls>
        <c:marker val="1"/>
        <c:smooth val="0"/>
        <c:axId val="325532520"/>
        <c:axId val="325535656"/>
      </c:lineChart>
      <c:dateAx>
        <c:axId val="325532520"/>
        <c:scaling>
          <c:orientation val="minMax"/>
        </c:scaling>
        <c:delete val="1"/>
        <c:axPos val="b"/>
        <c:numFmt formatCode="ge" sourceLinked="1"/>
        <c:majorTickMark val="none"/>
        <c:minorTickMark val="none"/>
        <c:tickLblPos val="none"/>
        <c:crossAx val="325535656"/>
        <c:crosses val="autoZero"/>
        <c:auto val="1"/>
        <c:lblOffset val="100"/>
        <c:baseTimeUnit val="years"/>
      </c:dateAx>
      <c:valAx>
        <c:axId val="32553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53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36.950000000000003</c:v>
                </c:pt>
                <c:pt idx="1">
                  <c:v>43.92</c:v>
                </c:pt>
                <c:pt idx="2">
                  <c:v>46.47</c:v>
                </c:pt>
                <c:pt idx="3">
                  <c:v>46.52</c:v>
                </c:pt>
                <c:pt idx="4">
                  <c:v>49.17</c:v>
                </c:pt>
              </c:numCache>
            </c:numRef>
          </c:val>
          <c:extLst>
            <c:ext xmlns:c16="http://schemas.microsoft.com/office/drawing/2014/chart" uri="{C3380CC4-5D6E-409C-BE32-E72D297353CC}">
              <c16:uniqueId val="{00000000-D798-4FD2-8F26-90217DE72564}"/>
            </c:ext>
          </c:extLst>
        </c:ser>
        <c:dLbls>
          <c:showLegendKey val="0"/>
          <c:showVal val="0"/>
          <c:showCatName val="0"/>
          <c:showSerName val="0"/>
          <c:showPercent val="0"/>
          <c:showBubbleSize val="0"/>
        </c:dLbls>
        <c:gapWidth val="150"/>
        <c:axId val="327596792"/>
        <c:axId val="32759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D798-4FD2-8F26-90217DE72564}"/>
            </c:ext>
          </c:extLst>
        </c:ser>
        <c:dLbls>
          <c:showLegendKey val="0"/>
          <c:showVal val="0"/>
          <c:showCatName val="0"/>
          <c:showSerName val="0"/>
          <c:showPercent val="0"/>
          <c:showBubbleSize val="0"/>
        </c:dLbls>
        <c:marker val="1"/>
        <c:smooth val="0"/>
        <c:axId val="327596792"/>
        <c:axId val="327594832"/>
      </c:lineChart>
      <c:dateAx>
        <c:axId val="327596792"/>
        <c:scaling>
          <c:orientation val="minMax"/>
        </c:scaling>
        <c:delete val="1"/>
        <c:axPos val="b"/>
        <c:numFmt formatCode="ge" sourceLinked="1"/>
        <c:majorTickMark val="none"/>
        <c:minorTickMark val="none"/>
        <c:tickLblPos val="none"/>
        <c:crossAx val="327594832"/>
        <c:crosses val="autoZero"/>
        <c:auto val="1"/>
        <c:lblOffset val="100"/>
        <c:baseTimeUnit val="years"/>
      </c:dateAx>
      <c:valAx>
        <c:axId val="32759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59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90.59</c:v>
                </c:pt>
                <c:pt idx="1">
                  <c:v>76.95</c:v>
                </c:pt>
                <c:pt idx="2">
                  <c:v>67.67</c:v>
                </c:pt>
                <c:pt idx="3">
                  <c:v>68.63</c:v>
                </c:pt>
                <c:pt idx="4">
                  <c:v>58.38</c:v>
                </c:pt>
              </c:numCache>
            </c:numRef>
          </c:val>
          <c:extLst>
            <c:ext xmlns:c16="http://schemas.microsoft.com/office/drawing/2014/chart" uri="{C3380CC4-5D6E-409C-BE32-E72D297353CC}">
              <c16:uniqueId val="{00000000-97EC-4C66-8E10-723165902E16}"/>
            </c:ext>
          </c:extLst>
        </c:ser>
        <c:dLbls>
          <c:showLegendKey val="0"/>
          <c:showVal val="0"/>
          <c:showCatName val="0"/>
          <c:showSerName val="0"/>
          <c:showPercent val="0"/>
          <c:showBubbleSize val="0"/>
        </c:dLbls>
        <c:gapWidth val="150"/>
        <c:axId val="327591696"/>
        <c:axId val="32759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97EC-4C66-8E10-723165902E16}"/>
            </c:ext>
          </c:extLst>
        </c:ser>
        <c:dLbls>
          <c:showLegendKey val="0"/>
          <c:showVal val="0"/>
          <c:showCatName val="0"/>
          <c:showSerName val="0"/>
          <c:showPercent val="0"/>
          <c:showBubbleSize val="0"/>
        </c:dLbls>
        <c:marker val="1"/>
        <c:smooth val="0"/>
        <c:axId val="327591696"/>
        <c:axId val="327595616"/>
      </c:lineChart>
      <c:dateAx>
        <c:axId val="327591696"/>
        <c:scaling>
          <c:orientation val="minMax"/>
        </c:scaling>
        <c:delete val="1"/>
        <c:axPos val="b"/>
        <c:numFmt formatCode="ge" sourceLinked="1"/>
        <c:majorTickMark val="none"/>
        <c:minorTickMark val="none"/>
        <c:tickLblPos val="none"/>
        <c:crossAx val="327595616"/>
        <c:crosses val="autoZero"/>
        <c:auto val="1"/>
        <c:lblOffset val="100"/>
        <c:baseTimeUnit val="years"/>
      </c:dateAx>
      <c:valAx>
        <c:axId val="3275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59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88.78</c:v>
                </c:pt>
                <c:pt idx="1">
                  <c:v>87.79</c:v>
                </c:pt>
                <c:pt idx="2">
                  <c:v>87.53</c:v>
                </c:pt>
                <c:pt idx="3">
                  <c:v>87.39</c:v>
                </c:pt>
                <c:pt idx="4">
                  <c:v>89.61</c:v>
                </c:pt>
              </c:numCache>
            </c:numRef>
          </c:val>
          <c:extLst>
            <c:ext xmlns:c16="http://schemas.microsoft.com/office/drawing/2014/chart" uri="{C3380CC4-5D6E-409C-BE32-E72D297353CC}">
              <c16:uniqueId val="{00000000-1651-4C68-957E-AFBC44BA2AB5}"/>
            </c:ext>
          </c:extLst>
        </c:ser>
        <c:dLbls>
          <c:showLegendKey val="0"/>
          <c:showVal val="0"/>
          <c:showCatName val="0"/>
          <c:showSerName val="0"/>
          <c:showPercent val="0"/>
          <c:showBubbleSize val="0"/>
        </c:dLbls>
        <c:gapWidth val="150"/>
        <c:axId val="325537224"/>
        <c:axId val="32553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1651-4C68-957E-AFBC44BA2AB5}"/>
            </c:ext>
          </c:extLst>
        </c:ser>
        <c:dLbls>
          <c:showLegendKey val="0"/>
          <c:showVal val="0"/>
          <c:showCatName val="0"/>
          <c:showSerName val="0"/>
          <c:showPercent val="0"/>
          <c:showBubbleSize val="0"/>
        </c:dLbls>
        <c:marker val="1"/>
        <c:smooth val="0"/>
        <c:axId val="325537224"/>
        <c:axId val="325538792"/>
      </c:lineChart>
      <c:dateAx>
        <c:axId val="325537224"/>
        <c:scaling>
          <c:orientation val="minMax"/>
        </c:scaling>
        <c:delete val="1"/>
        <c:axPos val="b"/>
        <c:numFmt formatCode="ge" sourceLinked="1"/>
        <c:majorTickMark val="none"/>
        <c:minorTickMark val="none"/>
        <c:tickLblPos val="none"/>
        <c:crossAx val="325538792"/>
        <c:crosses val="autoZero"/>
        <c:auto val="1"/>
        <c:lblOffset val="100"/>
        <c:baseTimeUnit val="years"/>
      </c:dateAx>
      <c:valAx>
        <c:axId val="32553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53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59-4F2E-AF9D-EEFAB8D345C7}"/>
            </c:ext>
          </c:extLst>
        </c:ser>
        <c:dLbls>
          <c:showLegendKey val="0"/>
          <c:showVal val="0"/>
          <c:showCatName val="0"/>
          <c:showSerName val="0"/>
          <c:showPercent val="0"/>
          <c:showBubbleSize val="0"/>
        </c:dLbls>
        <c:gapWidth val="150"/>
        <c:axId val="325533696"/>
        <c:axId val="3272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59-4F2E-AF9D-EEFAB8D345C7}"/>
            </c:ext>
          </c:extLst>
        </c:ser>
        <c:dLbls>
          <c:showLegendKey val="0"/>
          <c:showVal val="0"/>
          <c:showCatName val="0"/>
          <c:showSerName val="0"/>
          <c:showPercent val="0"/>
          <c:showBubbleSize val="0"/>
        </c:dLbls>
        <c:marker val="1"/>
        <c:smooth val="0"/>
        <c:axId val="325533696"/>
        <c:axId val="327281344"/>
      </c:lineChart>
      <c:dateAx>
        <c:axId val="325533696"/>
        <c:scaling>
          <c:orientation val="minMax"/>
        </c:scaling>
        <c:delete val="1"/>
        <c:axPos val="b"/>
        <c:numFmt formatCode="ge" sourceLinked="1"/>
        <c:majorTickMark val="none"/>
        <c:minorTickMark val="none"/>
        <c:tickLblPos val="none"/>
        <c:crossAx val="327281344"/>
        <c:crosses val="autoZero"/>
        <c:auto val="1"/>
        <c:lblOffset val="100"/>
        <c:baseTimeUnit val="years"/>
      </c:dateAx>
      <c:valAx>
        <c:axId val="3272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5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D8-42A2-BFDA-11437F383991}"/>
            </c:ext>
          </c:extLst>
        </c:ser>
        <c:dLbls>
          <c:showLegendKey val="0"/>
          <c:showVal val="0"/>
          <c:showCatName val="0"/>
          <c:showSerName val="0"/>
          <c:showPercent val="0"/>
          <c:showBubbleSize val="0"/>
        </c:dLbls>
        <c:gapWidth val="150"/>
        <c:axId val="327276640"/>
        <c:axId val="32727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D8-42A2-BFDA-11437F383991}"/>
            </c:ext>
          </c:extLst>
        </c:ser>
        <c:dLbls>
          <c:showLegendKey val="0"/>
          <c:showVal val="0"/>
          <c:showCatName val="0"/>
          <c:showSerName val="0"/>
          <c:showPercent val="0"/>
          <c:showBubbleSize val="0"/>
        </c:dLbls>
        <c:marker val="1"/>
        <c:smooth val="0"/>
        <c:axId val="327276640"/>
        <c:axId val="327278992"/>
      </c:lineChart>
      <c:dateAx>
        <c:axId val="327276640"/>
        <c:scaling>
          <c:orientation val="minMax"/>
        </c:scaling>
        <c:delete val="1"/>
        <c:axPos val="b"/>
        <c:numFmt formatCode="ge" sourceLinked="1"/>
        <c:majorTickMark val="none"/>
        <c:minorTickMark val="none"/>
        <c:tickLblPos val="none"/>
        <c:crossAx val="327278992"/>
        <c:crosses val="autoZero"/>
        <c:auto val="1"/>
        <c:lblOffset val="100"/>
        <c:baseTimeUnit val="years"/>
      </c:dateAx>
      <c:valAx>
        <c:axId val="32727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51-419F-904E-DA44E8735940}"/>
            </c:ext>
          </c:extLst>
        </c:ser>
        <c:dLbls>
          <c:showLegendKey val="0"/>
          <c:showVal val="0"/>
          <c:showCatName val="0"/>
          <c:showSerName val="0"/>
          <c:showPercent val="0"/>
          <c:showBubbleSize val="0"/>
        </c:dLbls>
        <c:gapWidth val="150"/>
        <c:axId val="327277424"/>
        <c:axId val="32727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51-419F-904E-DA44E8735940}"/>
            </c:ext>
          </c:extLst>
        </c:ser>
        <c:dLbls>
          <c:showLegendKey val="0"/>
          <c:showVal val="0"/>
          <c:showCatName val="0"/>
          <c:showSerName val="0"/>
          <c:showPercent val="0"/>
          <c:showBubbleSize val="0"/>
        </c:dLbls>
        <c:marker val="1"/>
        <c:smooth val="0"/>
        <c:axId val="327277424"/>
        <c:axId val="327275856"/>
      </c:lineChart>
      <c:dateAx>
        <c:axId val="327277424"/>
        <c:scaling>
          <c:orientation val="minMax"/>
        </c:scaling>
        <c:delete val="1"/>
        <c:axPos val="b"/>
        <c:numFmt formatCode="ge" sourceLinked="1"/>
        <c:majorTickMark val="none"/>
        <c:minorTickMark val="none"/>
        <c:tickLblPos val="none"/>
        <c:crossAx val="327275856"/>
        <c:crosses val="autoZero"/>
        <c:auto val="1"/>
        <c:lblOffset val="100"/>
        <c:baseTimeUnit val="years"/>
      </c:dateAx>
      <c:valAx>
        <c:axId val="32727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7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8D-47CD-9158-71772FAA8E59}"/>
            </c:ext>
          </c:extLst>
        </c:ser>
        <c:dLbls>
          <c:showLegendKey val="0"/>
          <c:showVal val="0"/>
          <c:showCatName val="0"/>
          <c:showSerName val="0"/>
          <c:showPercent val="0"/>
          <c:showBubbleSize val="0"/>
        </c:dLbls>
        <c:gapWidth val="150"/>
        <c:axId val="327280560"/>
        <c:axId val="32728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8D-47CD-9158-71772FAA8E59}"/>
            </c:ext>
          </c:extLst>
        </c:ser>
        <c:dLbls>
          <c:showLegendKey val="0"/>
          <c:showVal val="0"/>
          <c:showCatName val="0"/>
          <c:showSerName val="0"/>
          <c:showPercent val="0"/>
          <c:showBubbleSize val="0"/>
        </c:dLbls>
        <c:marker val="1"/>
        <c:smooth val="0"/>
        <c:axId val="327280560"/>
        <c:axId val="327280952"/>
      </c:lineChart>
      <c:dateAx>
        <c:axId val="327280560"/>
        <c:scaling>
          <c:orientation val="minMax"/>
        </c:scaling>
        <c:delete val="1"/>
        <c:axPos val="b"/>
        <c:numFmt formatCode="ge" sourceLinked="1"/>
        <c:majorTickMark val="none"/>
        <c:minorTickMark val="none"/>
        <c:tickLblPos val="none"/>
        <c:crossAx val="327280952"/>
        <c:crosses val="autoZero"/>
        <c:auto val="1"/>
        <c:lblOffset val="100"/>
        <c:baseTimeUnit val="years"/>
      </c:dateAx>
      <c:valAx>
        <c:axId val="32728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8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850.16</c:v>
                </c:pt>
                <c:pt idx="1">
                  <c:v>797.5</c:v>
                </c:pt>
                <c:pt idx="2">
                  <c:v>762.76</c:v>
                </c:pt>
                <c:pt idx="3">
                  <c:v>13095.85</c:v>
                </c:pt>
                <c:pt idx="4">
                  <c:v>22397.360000000001</c:v>
                </c:pt>
              </c:numCache>
            </c:numRef>
          </c:val>
          <c:extLst>
            <c:ext xmlns:c16="http://schemas.microsoft.com/office/drawing/2014/chart" uri="{C3380CC4-5D6E-409C-BE32-E72D297353CC}">
              <c16:uniqueId val="{00000000-C4F4-41A4-886B-0CDCF7F73D0F}"/>
            </c:ext>
          </c:extLst>
        </c:ser>
        <c:dLbls>
          <c:showLegendKey val="0"/>
          <c:showVal val="0"/>
          <c:showCatName val="0"/>
          <c:showSerName val="0"/>
          <c:showPercent val="0"/>
          <c:showBubbleSize val="0"/>
        </c:dLbls>
        <c:gapWidth val="150"/>
        <c:axId val="327593264"/>
        <c:axId val="32759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C4F4-41A4-886B-0CDCF7F73D0F}"/>
            </c:ext>
          </c:extLst>
        </c:ser>
        <c:dLbls>
          <c:showLegendKey val="0"/>
          <c:showVal val="0"/>
          <c:showCatName val="0"/>
          <c:showSerName val="0"/>
          <c:showPercent val="0"/>
          <c:showBubbleSize val="0"/>
        </c:dLbls>
        <c:marker val="1"/>
        <c:smooth val="0"/>
        <c:axId val="327593264"/>
        <c:axId val="327590520"/>
      </c:lineChart>
      <c:dateAx>
        <c:axId val="327593264"/>
        <c:scaling>
          <c:orientation val="minMax"/>
        </c:scaling>
        <c:delete val="1"/>
        <c:axPos val="b"/>
        <c:numFmt formatCode="ge" sourceLinked="1"/>
        <c:majorTickMark val="none"/>
        <c:minorTickMark val="none"/>
        <c:tickLblPos val="none"/>
        <c:crossAx val="327590520"/>
        <c:crosses val="autoZero"/>
        <c:auto val="1"/>
        <c:lblOffset val="100"/>
        <c:baseTimeUnit val="years"/>
      </c:dateAx>
      <c:valAx>
        <c:axId val="32759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59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52.54</c:v>
                </c:pt>
                <c:pt idx="1">
                  <c:v>56.55</c:v>
                </c:pt>
                <c:pt idx="2">
                  <c:v>55.79</c:v>
                </c:pt>
                <c:pt idx="3">
                  <c:v>56.92</c:v>
                </c:pt>
                <c:pt idx="4">
                  <c:v>42.83</c:v>
                </c:pt>
              </c:numCache>
            </c:numRef>
          </c:val>
          <c:extLst>
            <c:ext xmlns:c16="http://schemas.microsoft.com/office/drawing/2014/chart" uri="{C3380CC4-5D6E-409C-BE32-E72D297353CC}">
              <c16:uniqueId val="{00000000-479D-4065-B08B-78D84E26F729}"/>
            </c:ext>
          </c:extLst>
        </c:ser>
        <c:dLbls>
          <c:showLegendKey val="0"/>
          <c:showVal val="0"/>
          <c:showCatName val="0"/>
          <c:showSerName val="0"/>
          <c:showPercent val="0"/>
          <c:showBubbleSize val="0"/>
        </c:dLbls>
        <c:gapWidth val="150"/>
        <c:axId val="327592480"/>
        <c:axId val="32759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479D-4065-B08B-78D84E26F729}"/>
            </c:ext>
          </c:extLst>
        </c:ser>
        <c:dLbls>
          <c:showLegendKey val="0"/>
          <c:showVal val="0"/>
          <c:showCatName val="0"/>
          <c:showSerName val="0"/>
          <c:showPercent val="0"/>
          <c:showBubbleSize val="0"/>
        </c:dLbls>
        <c:marker val="1"/>
        <c:smooth val="0"/>
        <c:axId val="327592480"/>
        <c:axId val="327592872"/>
      </c:lineChart>
      <c:dateAx>
        <c:axId val="327592480"/>
        <c:scaling>
          <c:orientation val="minMax"/>
        </c:scaling>
        <c:delete val="1"/>
        <c:axPos val="b"/>
        <c:numFmt formatCode="ge" sourceLinked="1"/>
        <c:majorTickMark val="none"/>
        <c:minorTickMark val="none"/>
        <c:tickLblPos val="none"/>
        <c:crossAx val="327592872"/>
        <c:crosses val="autoZero"/>
        <c:auto val="1"/>
        <c:lblOffset val="100"/>
        <c:baseTimeUnit val="years"/>
      </c:dateAx>
      <c:valAx>
        <c:axId val="32759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5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428.11</c:v>
                </c:pt>
                <c:pt idx="1">
                  <c:v>397.19</c:v>
                </c:pt>
                <c:pt idx="2">
                  <c:v>428.41</c:v>
                </c:pt>
                <c:pt idx="3">
                  <c:v>426.12</c:v>
                </c:pt>
                <c:pt idx="4">
                  <c:v>587.14</c:v>
                </c:pt>
              </c:numCache>
            </c:numRef>
          </c:val>
          <c:extLst>
            <c:ext xmlns:c16="http://schemas.microsoft.com/office/drawing/2014/chart" uri="{C3380CC4-5D6E-409C-BE32-E72D297353CC}">
              <c16:uniqueId val="{00000000-B700-4210-B7F9-7C0226054B40}"/>
            </c:ext>
          </c:extLst>
        </c:ser>
        <c:dLbls>
          <c:showLegendKey val="0"/>
          <c:showVal val="0"/>
          <c:showCatName val="0"/>
          <c:showSerName val="0"/>
          <c:showPercent val="0"/>
          <c:showBubbleSize val="0"/>
        </c:dLbls>
        <c:gapWidth val="150"/>
        <c:axId val="327593656"/>
        <c:axId val="3275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B700-4210-B7F9-7C0226054B40}"/>
            </c:ext>
          </c:extLst>
        </c:ser>
        <c:dLbls>
          <c:showLegendKey val="0"/>
          <c:showVal val="0"/>
          <c:showCatName val="0"/>
          <c:showSerName val="0"/>
          <c:showPercent val="0"/>
          <c:showBubbleSize val="0"/>
        </c:dLbls>
        <c:marker val="1"/>
        <c:smooth val="0"/>
        <c:axId val="327593656"/>
        <c:axId val="327594048"/>
      </c:lineChart>
      <c:dateAx>
        <c:axId val="327593656"/>
        <c:scaling>
          <c:orientation val="minMax"/>
        </c:scaling>
        <c:delete val="1"/>
        <c:axPos val="b"/>
        <c:numFmt formatCode="ge" sourceLinked="1"/>
        <c:majorTickMark val="none"/>
        <c:minorTickMark val="none"/>
        <c:tickLblPos val="none"/>
        <c:crossAx val="327594048"/>
        <c:crosses val="autoZero"/>
        <c:auto val="1"/>
        <c:lblOffset val="100"/>
        <c:baseTimeUnit val="years"/>
      </c:dateAx>
      <c:valAx>
        <c:axId val="3275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59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須賀川市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76759</v>
      </c>
      <c r="AM8" s="50"/>
      <c r="AN8" s="50"/>
      <c r="AO8" s="50"/>
      <c r="AP8" s="50"/>
      <c r="AQ8" s="50"/>
      <c r="AR8" s="50"/>
      <c r="AS8" s="50"/>
      <c r="AT8" s="46">
        <f>データ!$S$6</f>
        <v>279.43</v>
      </c>
      <c r="AU8" s="46"/>
      <c r="AV8" s="46"/>
      <c r="AW8" s="46"/>
      <c r="AX8" s="46"/>
      <c r="AY8" s="46"/>
      <c r="AZ8" s="46"/>
      <c r="BA8" s="46"/>
      <c r="BB8" s="46">
        <f>データ!$T$6</f>
        <v>274.7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0.04</v>
      </c>
      <c r="Q10" s="46"/>
      <c r="R10" s="46"/>
      <c r="S10" s="46"/>
      <c r="T10" s="46"/>
      <c r="U10" s="46"/>
      <c r="V10" s="46"/>
      <c r="W10" s="50">
        <f>データ!$Q$6</f>
        <v>3825</v>
      </c>
      <c r="X10" s="50"/>
      <c r="Y10" s="50"/>
      <c r="Z10" s="50"/>
      <c r="AA10" s="50"/>
      <c r="AB10" s="50"/>
      <c r="AC10" s="50"/>
      <c r="AD10" s="2"/>
      <c r="AE10" s="2"/>
      <c r="AF10" s="2"/>
      <c r="AG10" s="2"/>
      <c r="AH10" s="2"/>
      <c r="AI10" s="2"/>
      <c r="AJ10" s="2"/>
      <c r="AK10" s="2"/>
      <c r="AL10" s="50">
        <f>データ!$U$6</f>
        <v>34</v>
      </c>
      <c r="AM10" s="50"/>
      <c r="AN10" s="50"/>
      <c r="AO10" s="50"/>
      <c r="AP10" s="50"/>
      <c r="AQ10" s="50"/>
      <c r="AR10" s="50"/>
      <c r="AS10" s="50"/>
      <c r="AT10" s="46">
        <f>データ!$V$6</f>
        <v>0.08</v>
      </c>
      <c r="AU10" s="46"/>
      <c r="AV10" s="46"/>
      <c r="AW10" s="46"/>
      <c r="AX10" s="46"/>
      <c r="AY10" s="46"/>
      <c r="AZ10" s="46"/>
      <c r="BA10" s="46"/>
      <c r="BB10" s="46">
        <f>データ!$W$6</f>
        <v>425</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111</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109</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yMFZUr9WsV7fOgOiYK39Z3T17VrFW8xXj4bkYZdJieHDj7MmUMDy7u1fxplkz2VcNeKoaonLbW6uzxDjFOylZg==" saltValue="TFkkHzeD8Oq/LVm0muPMA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2" t="s">
        <v>52</v>
      </c>
      <c r="I3" s="83"/>
      <c r="J3" s="83"/>
      <c r="K3" s="83"/>
      <c r="L3" s="83"/>
      <c r="M3" s="83"/>
      <c r="N3" s="83"/>
      <c r="O3" s="83"/>
      <c r="P3" s="83"/>
      <c r="Q3" s="83"/>
      <c r="R3" s="83"/>
      <c r="S3" s="83"/>
      <c r="T3" s="83"/>
      <c r="U3" s="83"/>
      <c r="V3" s="83"/>
      <c r="W3" s="84"/>
      <c r="X3" s="88" t="s">
        <v>53</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54</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55</v>
      </c>
      <c r="B4" s="31"/>
      <c r="C4" s="31"/>
      <c r="D4" s="31"/>
      <c r="E4" s="31"/>
      <c r="F4" s="31"/>
      <c r="G4" s="31"/>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72079</v>
      </c>
      <c r="D6" s="34">
        <f t="shared" si="3"/>
        <v>47</v>
      </c>
      <c r="E6" s="34">
        <f t="shared" si="3"/>
        <v>1</v>
      </c>
      <c r="F6" s="34">
        <f t="shared" si="3"/>
        <v>0</v>
      </c>
      <c r="G6" s="34">
        <f t="shared" si="3"/>
        <v>0</v>
      </c>
      <c r="H6" s="34" t="str">
        <f t="shared" si="3"/>
        <v>福島県　須賀川市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0.04</v>
      </c>
      <c r="Q6" s="35">
        <f t="shared" si="3"/>
        <v>3825</v>
      </c>
      <c r="R6" s="35">
        <f t="shared" si="3"/>
        <v>76759</v>
      </c>
      <c r="S6" s="35">
        <f t="shared" si="3"/>
        <v>279.43</v>
      </c>
      <c r="T6" s="35">
        <f t="shared" si="3"/>
        <v>274.7</v>
      </c>
      <c r="U6" s="35">
        <f t="shared" si="3"/>
        <v>34</v>
      </c>
      <c r="V6" s="35">
        <f t="shared" si="3"/>
        <v>0.08</v>
      </c>
      <c r="W6" s="35">
        <f t="shared" si="3"/>
        <v>425</v>
      </c>
      <c r="X6" s="36">
        <f>IF(X7="",NA(),X7)</f>
        <v>88.78</v>
      </c>
      <c r="Y6" s="36">
        <f t="shared" ref="Y6:AG6" si="4">IF(Y7="",NA(),Y7)</f>
        <v>87.79</v>
      </c>
      <c r="Z6" s="36">
        <f t="shared" si="4"/>
        <v>87.53</v>
      </c>
      <c r="AA6" s="36">
        <f t="shared" si="4"/>
        <v>87.39</v>
      </c>
      <c r="AB6" s="36">
        <f t="shared" si="4"/>
        <v>89.61</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850.16</v>
      </c>
      <c r="BF6" s="36">
        <f t="shared" ref="BF6:BN6" si="7">IF(BF7="",NA(),BF7)</f>
        <v>797.5</v>
      </c>
      <c r="BG6" s="36">
        <f t="shared" si="7"/>
        <v>762.76</v>
      </c>
      <c r="BH6" s="36">
        <f t="shared" si="7"/>
        <v>13095.85</v>
      </c>
      <c r="BI6" s="36">
        <f t="shared" si="7"/>
        <v>22397.360000000001</v>
      </c>
      <c r="BJ6" s="36">
        <f t="shared" si="7"/>
        <v>1486.62</v>
      </c>
      <c r="BK6" s="36">
        <f t="shared" si="7"/>
        <v>1510.14</v>
      </c>
      <c r="BL6" s="36">
        <f t="shared" si="7"/>
        <v>1595.62</v>
      </c>
      <c r="BM6" s="36">
        <f t="shared" si="7"/>
        <v>1302.33</v>
      </c>
      <c r="BN6" s="36">
        <f t="shared" si="7"/>
        <v>1274.21</v>
      </c>
      <c r="BO6" s="35" t="str">
        <f>IF(BO7="","",IF(BO7="-","【-】","【"&amp;SUBSTITUTE(TEXT(BO7,"#,##0.00"),"-","△")&amp;"】"))</f>
        <v>【1,074.14】</v>
      </c>
      <c r="BP6" s="36">
        <f>IF(BP7="",NA(),BP7)</f>
        <v>52.54</v>
      </c>
      <c r="BQ6" s="36">
        <f t="shared" ref="BQ6:BY6" si="8">IF(BQ7="",NA(),BQ7)</f>
        <v>56.55</v>
      </c>
      <c r="BR6" s="36">
        <f t="shared" si="8"/>
        <v>55.79</v>
      </c>
      <c r="BS6" s="36">
        <f t="shared" si="8"/>
        <v>56.92</v>
      </c>
      <c r="BT6" s="36">
        <f t="shared" si="8"/>
        <v>42.83</v>
      </c>
      <c r="BU6" s="36">
        <f t="shared" si="8"/>
        <v>24.39</v>
      </c>
      <c r="BV6" s="36">
        <f t="shared" si="8"/>
        <v>22.67</v>
      </c>
      <c r="BW6" s="36">
        <f t="shared" si="8"/>
        <v>37.92</v>
      </c>
      <c r="BX6" s="36">
        <f t="shared" si="8"/>
        <v>40.89</v>
      </c>
      <c r="BY6" s="36">
        <f t="shared" si="8"/>
        <v>41.25</v>
      </c>
      <c r="BZ6" s="35" t="str">
        <f>IF(BZ7="","",IF(BZ7="-","【-】","【"&amp;SUBSTITUTE(TEXT(BZ7,"#,##0.00"),"-","△")&amp;"】"))</f>
        <v>【54.36】</v>
      </c>
      <c r="CA6" s="36">
        <f>IF(CA7="",NA(),CA7)</f>
        <v>428.11</v>
      </c>
      <c r="CB6" s="36">
        <f t="shared" ref="CB6:CJ6" si="9">IF(CB7="",NA(),CB7)</f>
        <v>397.19</v>
      </c>
      <c r="CC6" s="36">
        <f t="shared" si="9"/>
        <v>428.41</v>
      </c>
      <c r="CD6" s="36">
        <f t="shared" si="9"/>
        <v>426.12</v>
      </c>
      <c r="CE6" s="36">
        <f t="shared" si="9"/>
        <v>587.14</v>
      </c>
      <c r="CF6" s="36">
        <f t="shared" si="9"/>
        <v>734.18</v>
      </c>
      <c r="CG6" s="36">
        <f t="shared" si="9"/>
        <v>789.62</v>
      </c>
      <c r="CH6" s="36">
        <f t="shared" si="9"/>
        <v>423.18</v>
      </c>
      <c r="CI6" s="36">
        <f t="shared" si="9"/>
        <v>383.2</v>
      </c>
      <c r="CJ6" s="36">
        <f t="shared" si="9"/>
        <v>383.25</v>
      </c>
      <c r="CK6" s="35" t="str">
        <f>IF(CK7="","",IF(CK7="-","【-】","【"&amp;SUBSTITUTE(TEXT(CK7,"#,##0.00"),"-","△")&amp;"】"))</f>
        <v>【296.40】</v>
      </c>
      <c r="CL6" s="36">
        <f>IF(CL7="",NA(),CL7)</f>
        <v>36.950000000000003</v>
      </c>
      <c r="CM6" s="36">
        <f t="shared" ref="CM6:CU6" si="10">IF(CM7="",NA(),CM7)</f>
        <v>43.92</v>
      </c>
      <c r="CN6" s="36">
        <f t="shared" si="10"/>
        <v>46.47</v>
      </c>
      <c r="CO6" s="36">
        <f t="shared" si="10"/>
        <v>46.52</v>
      </c>
      <c r="CP6" s="36">
        <f t="shared" si="10"/>
        <v>49.17</v>
      </c>
      <c r="CQ6" s="36">
        <f t="shared" si="10"/>
        <v>48.36</v>
      </c>
      <c r="CR6" s="36">
        <f t="shared" si="10"/>
        <v>48.7</v>
      </c>
      <c r="CS6" s="36">
        <f t="shared" si="10"/>
        <v>46.9</v>
      </c>
      <c r="CT6" s="36">
        <f t="shared" si="10"/>
        <v>47.95</v>
      </c>
      <c r="CU6" s="36">
        <f t="shared" si="10"/>
        <v>48.26</v>
      </c>
      <c r="CV6" s="35" t="str">
        <f>IF(CV7="","",IF(CV7="-","【-】","【"&amp;SUBSTITUTE(TEXT(CV7,"#,##0.00"),"-","△")&amp;"】"))</f>
        <v>【55.95】</v>
      </c>
      <c r="CW6" s="36">
        <f>IF(CW7="",NA(),CW7)</f>
        <v>90.59</v>
      </c>
      <c r="CX6" s="36">
        <f t="shared" ref="CX6:DF6" si="11">IF(CX7="",NA(),CX7)</f>
        <v>76.95</v>
      </c>
      <c r="CY6" s="36">
        <f t="shared" si="11"/>
        <v>67.67</v>
      </c>
      <c r="CZ6" s="36">
        <f t="shared" si="11"/>
        <v>68.63</v>
      </c>
      <c r="DA6" s="36">
        <f t="shared" si="11"/>
        <v>58.38</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47.64</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72079</v>
      </c>
      <c r="D7" s="38">
        <v>47</v>
      </c>
      <c r="E7" s="38">
        <v>1</v>
      </c>
      <c r="F7" s="38">
        <v>0</v>
      </c>
      <c r="G7" s="38">
        <v>0</v>
      </c>
      <c r="H7" s="38" t="s">
        <v>96</v>
      </c>
      <c r="I7" s="38" t="s">
        <v>97</v>
      </c>
      <c r="J7" s="38" t="s">
        <v>98</v>
      </c>
      <c r="K7" s="38" t="s">
        <v>99</v>
      </c>
      <c r="L7" s="38" t="s">
        <v>100</v>
      </c>
      <c r="M7" s="38" t="s">
        <v>101</v>
      </c>
      <c r="N7" s="39" t="s">
        <v>102</v>
      </c>
      <c r="O7" s="39" t="s">
        <v>103</v>
      </c>
      <c r="P7" s="39">
        <v>0.04</v>
      </c>
      <c r="Q7" s="39">
        <v>3825</v>
      </c>
      <c r="R7" s="39">
        <v>76759</v>
      </c>
      <c r="S7" s="39">
        <v>279.43</v>
      </c>
      <c r="T7" s="39">
        <v>274.7</v>
      </c>
      <c r="U7" s="39">
        <v>34</v>
      </c>
      <c r="V7" s="39">
        <v>0.08</v>
      </c>
      <c r="W7" s="39">
        <v>425</v>
      </c>
      <c r="X7" s="39">
        <v>88.78</v>
      </c>
      <c r="Y7" s="39">
        <v>87.79</v>
      </c>
      <c r="Z7" s="39">
        <v>87.53</v>
      </c>
      <c r="AA7" s="39">
        <v>87.39</v>
      </c>
      <c r="AB7" s="39">
        <v>89.61</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850.16</v>
      </c>
      <c r="BF7" s="39">
        <v>797.5</v>
      </c>
      <c r="BG7" s="39">
        <v>762.76</v>
      </c>
      <c r="BH7" s="39">
        <v>13095.85</v>
      </c>
      <c r="BI7" s="39">
        <v>22397.360000000001</v>
      </c>
      <c r="BJ7" s="39">
        <v>1486.62</v>
      </c>
      <c r="BK7" s="39">
        <v>1510.14</v>
      </c>
      <c r="BL7" s="39">
        <v>1595.62</v>
      </c>
      <c r="BM7" s="39">
        <v>1302.33</v>
      </c>
      <c r="BN7" s="39">
        <v>1274.21</v>
      </c>
      <c r="BO7" s="39">
        <v>1074.1400000000001</v>
      </c>
      <c r="BP7" s="39">
        <v>52.54</v>
      </c>
      <c r="BQ7" s="39">
        <v>56.55</v>
      </c>
      <c r="BR7" s="39">
        <v>55.79</v>
      </c>
      <c r="BS7" s="39">
        <v>56.92</v>
      </c>
      <c r="BT7" s="39">
        <v>42.83</v>
      </c>
      <c r="BU7" s="39">
        <v>24.39</v>
      </c>
      <c r="BV7" s="39">
        <v>22.67</v>
      </c>
      <c r="BW7" s="39">
        <v>37.92</v>
      </c>
      <c r="BX7" s="39">
        <v>40.89</v>
      </c>
      <c r="BY7" s="39">
        <v>41.25</v>
      </c>
      <c r="BZ7" s="39">
        <v>54.36</v>
      </c>
      <c r="CA7" s="39">
        <v>428.11</v>
      </c>
      <c r="CB7" s="39">
        <v>397.19</v>
      </c>
      <c r="CC7" s="39">
        <v>428.41</v>
      </c>
      <c r="CD7" s="39">
        <v>426.12</v>
      </c>
      <c r="CE7" s="39">
        <v>587.14</v>
      </c>
      <c r="CF7" s="39">
        <v>734.18</v>
      </c>
      <c r="CG7" s="39">
        <v>789.62</v>
      </c>
      <c r="CH7" s="39">
        <v>423.18</v>
      </c>
      <c r="CI7" s="39">
        <v>383.2</v>
      </c>
      <c r="CJ7" s="39">
        <v>383.25</v>
      </c>
      <c r="CK7" s="39">
        <v>296.39999999999998</v>
      </c>
      <c r="CL7" s="39">
        <v>36.950000000000003</v>
      </c>
      <c r="CM7" s="39">
        <v>43.92</v>
      </c>
      <c r="CN7" s="39">
        <v>46.47</v>
      </c>
      <c r="CO7" s="39">
        <v>46.52</v>
      </c>
      <c r="CP7" s="39">
        <v>49.17</v>
      </c>
      <c r="CQ7" s="39">
        <v>48.36</v>
      </c>
      <c r="CR7" s="39">
        <v>48.7</v>
      </c>
      <c r="CS7" s="39">
        <v>46.9</v>
      </c>
      <c r="CT7" s="39">
        <v>47.95</v>
      </c>
      <c r="CU7" s="39">
        <v>48.26</v>
      </c>
      <c r="CV7" s="39">
        <v>55.95</v>
      </c>
      <c r="CW7" s="39">
        <v>90.59</v>
      </c>
      <c r="CX7" s="39">
        <v>76.95</v>
      </c>
      <c r="CY7" s="39">
        <v>67.67</v>
      </c>
      <c r="CZ7" s="39">
        <v>68.63</v>
      </c>
      <c r="DA7" s="39">
        <v>58.38</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47.64</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2020-01-29T06:39:14Z</cp:lastPrinted>
  <dcterms:created xsi:type="dcterms:W3CDTF">2019-12-05T04:35:47Z</dcterms:created>
  <dcterms:modified xsi:type="dcterms:W3CDTF">2020-01-29T06:49:39Z</dcterms:modified>
  <cp:category/>
</cp:coreProperties>
</file>