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財政課\非公開\09_その他の事業\06_公営企業関係\08_経営比較分析表\R1\03_県回答\"/>
    </mc:Choice>
  </mc:AlternateContent>
  <workbookProtection workbookAlgorithmName="SHA-512" workbookHashValue="6JGCeM4UfMGRw3TlJwZ+z8mn0AeQgtCRCCxJujc+HIaqwScg3ui8marJrGEiARrvLZXDyPBb7AnXuk47dffRYw==" workbookSaltValue="wjQOrAVX3kzP3PaAbSej8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<sst xmlns="http://schemas.openxmlformats.org/spreadsheetml/2006/main" count="225" uniqueCount="112">
  <si>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</si>
  <si>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</si>
  <si>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</si>
  <si>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</si>
  <si>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</si>
  <si>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</si>
  <si>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</si>
  <si>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</si>
  <si>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</si>
  <si>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</si>
  <si>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</si>
  <si>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</si>
  <si>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</si>
  <si>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</si>
  <si>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</si>
  <si>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</si>
  <si>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</si>
  <si>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</si>
  <si>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</si>
  <si>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</si>
  <si>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</si>
  <si>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</si>
  <si>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</si>
  <si>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</si>
  <si>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</si>
  <si>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</si>
  <si>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</si>
  <si>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</si>
  <si>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</si>
  <si>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</si>
  <si>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</si>
  <si>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</si>
  <si>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</si>
  <si>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</si>
  <si>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</si>
  <si>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</si>
  <si>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</si>
  <si>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</si>
  <si>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</si>
  <si>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</si>
  <si>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</si>
  <si>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</si>
  <si>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</si>
  <si>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</si>
  <si>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</si>
  <si>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</si>
  <si>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</si>
  <si>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</si>
  <si>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</si>
  <si>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</si>
  <si>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</si>
  <si>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</si>
  <si>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</si>
  <si>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</si>
  <si>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</si>
  <si>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</si>
  <si>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</si>
  <si>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</si>
  <si>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</si>
  <si>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</si>
  <si>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</si>
  <si>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</si>
  <si>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</si>
  <si>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</si>
  <si>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</si>
  <si>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</si>
  <si>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</si>
  <si>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</si>
  <si>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</si>
  <si>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</si>
  <si>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</si>
  <si>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</si>
  <si>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</si>
  <si>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</si>
  <si>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</si>
  <si>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</si>
  <si>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</si>
  <si>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</si>
  <si>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</si>
  <si>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</si>
  <si>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</si>
  <si>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</si>
  <si>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</si>
  <si>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</si>
  <si>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</si>
  <si>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</si>
  <si>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</si>
  <si>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</si>
  <si>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</si>
  <si>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</si>
  <si>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</si>
  <si>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</si>
  <si>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</si>
  <si>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</si>
  <si>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</si>
  <si>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</si>
  <si>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</si>
  <si>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</si>
  <si>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</si>
  <si>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</si>
  <si>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</si>
  <si>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</si>
  <si>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</si>
  <si>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</si>
  <si>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</si>
  <si>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</si>
  <si>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</si>
  <si>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</si>
  <si>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</si>
  <si>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③管路更新率について、管路の更新ペースが遅く、管の老朽化が懸念される状況にあることから、計画的な更新に向け検討を進めていく必要がある。</t>
    <rPh sb="1" eb="3">
      <t>カンロ</t>
    </rPh>
    <rPh sb="3" eb="5">
      <t>コウシン</t>
    </rPh>
    <rPh sb="5" eb="6">
      <t>リツ</t>
    </rPh>
    <rPh sb="11" eb="13">
      <t>カンロ</t>
    </rPh>
    <rPh sb="14" eb="16">
      <t>コウシン</t>
    </rPh>
    <rPh sb="20" eb="21">
      <t>オソ</t>
    </rPh>
    <rPh sb="23" eb="24">
      <t>カン</t>
    </rPh>
    <rPh sb="25" eb="28">
      <t>ロウキュウカ</t>
    </rPh>
    <rPh sb="29" eb="31">
      <t>ケネン</t>
    </rPh>
    <rPh sb="34" eb="36">
      <t>ジョウキョウ</t>
    </rPh>
    <rPh sb="44" eb="47">
      <t>ケイカクテキ</t>
    </rPh>
    <rPh sb="48" eb="50">
      <t>コウシン</t>
    </rPh>
    <rPh sb="51" eb="52">
      <t>ム</t>
    </rPh>
    <rPh sb="53" eb="55">
      <t>ケントウ</t>
    </rPh>
    <rPh sb="56" eb="57">
      <t>スス</t>
    </rPh>
    <rPh sb="61" eb="63">
      <t>ヒツヨウ</t>
    </rPh>
    <phoneticPr fontId="4"/>
  </si>
  <si>
    <t>　本市簡易水道事業については、一定の経営の効率化を図ってきているが、限られた給水区域の中で、給水人口も減少傾向にあるとともに、老朽管の更新が課題となっている。　　　　　　　　　　　　　　　本市では、平成32年度からの地方公営企業法適用に向け各種事業を進めているところであり、法適化と併せて現状の経営状況の分析や今後の経営改善の取り組み手法、老朽管更新の考え方等について整理していく。</t>
    <rPh sb="1" eb="3">
      <t>ホンシ</t>
    </rPh>
    <rPh sb="3" eb="5">
      <t>カンイ</t>
    </rPh>
    <rPh sb="5" eb="7">
      <t>スイドウ</t>
    </rPh>
    <rPh sb="7" eb="9">
      <t>ジギョウ</t>
    </rPh>
    <rPh sb="15" eb="17">
      <t>イッテイ</t>
    </rPh>
    <rPh sb="18" eb="20">
      <t>ケイエイ</t>
    </rPh>
    <rPh sb="21" eb="24">
      <t>コウリツカ</t>
    </rPh>
    <rPh sb="25" eb="26">
      <t>ハカ</t>
    </rPh>
    <rPh sb="34" eb="35">
      <t>カギ</t>
    </rPh>
    <rPh sb="38" eb="40">
      <t>キュウスイ</t>
    </rPh>
    <rPh sb="40" eb="42">
      <t>クイキ</t>
    </rPh>
    <rPh sb="43" eb="44">
      <t>ナカ</t>
    </rPh>
    <rPh sb="46" eb="48">
      <t>キュウスイ</t>
    </rPh>
    <rPh sb="48" eb="50">
      <t>ジンコウ</t>
    </rPh>
    <rPh sb="51" eb="53">
      <t>ゲンショウ</t>
    </rPh>
    <rPh sb="53" eb="55">
      <t>ケイコウ</t>
    </rPh>
    <rPh sb="63" eb="65">
      <t>ロウキュウ</t>
    </rPh>
    <rPh sb="65" eb="66">
      <t>カン</t>
    </rPh>
    <rPh sb="67" eb="69">
      <t>コウシン</t>
    </rPh>
    <rPh sb="70" eb="72">
      <t>カダイ</t>
    </rPh>
    <rPh sb="94" eb="96">
      <t>ホンシ</t>
    </rPh>
    <rPh sb="99" eb="101">
      <t>ヘイセイ</t>
    </rPh>
    <rPh sb="103" eb="105">
      <t>ネンド</t>
    </rPh>
    <rPh sb="108" eb="110">
      <t>チホウ</t>
    </rPh>
    <rPh sb="110" eb="112">
      <t>コウエイ</t>
    </rPh>
    <rPh sb="112" eb="114">
      <t>キギョウ</t>
    </rPh>
    <rPh sb="114" eb="115">
      <t>ホウ</t>
    </rPh>
    <rPh sb="115" eb="117">
      <t>テキヨウ</t>
    </rPh>
    <rPh sb="118" eb="119">
      <t>ム</t>
    </rPh>
    <rPh sb="120" eb="122">
      <t>カクシュ</t>
    </rPh>
    <rPh sb="122" eb="124">
      <t>ジギョウ</t>
    </rPh>
    <rPh sb="125" eb="126">
      <t>スス</t>
    </rPh>
    <rPh sb="137" eb="138">
      <t>ホウ</t>
    </rPh>
    <phoneticPr fontId="4"/>
  </si>
  <si>
    <r>
      <t>①収益的収支比率について、地方公営企業法適用に向けた事業費の増により類団より低い比率となり、平成26年度からは100％を割った状況にあるため、更なる経営改善の方策を検討する必要がある。　　　　　　　　　　　　　　　　　　　　　④</t>
    </r>
    <r>
      <rPr>
        <sz val="11"/>
        <color rgb="FFFF0000"/>
        <rFont val="ＭＳ ゴシック"/>
        <family val="3"/>
        <charset val="128"/>
      </rPr>
      <t>令和２年度</t>
    </r>
    <r>
      <rPr>
        <sz val="11"/>
        <color theme="1"/>
        <rFont val="ＭＳ ゴシック"/>
        <family val="3"/>
        <charset val="128"/>
      </rPr>
      <t>からの地方公営企業法適用に向け平成28年度より企業債の借り入れを行っている。　　　　　　　　　　　⑤料金回収率について、地方公営企業法適用に向けた事業費の増により類団より低くなっており、基準外の繰出金に頼っている状況にあることから、経営改善の取り組みとともに、料金水準が適正かどうかについても検証していく必要がある。　　　　　　　⑥給水原価について、類団と比べても適正な水準にあるものの、老朽管の計画的な更新についての検討と併せ、適正な給水原価の維持に配慮していく必要がある。　　　　　　　　　　　　　　　　　　　　⑦施設利用率について、類団よりは高い水準にあるが、給水人口の減少に伴い、減少傾向にあることから、引き続き推移を注視していく必要がある。　　　　　　　　　　　　　　　　　　　　⑧有収率について、類団より高い一定の水準を維持しているが、引き続き推移を注視していく必要がある。　　　　</t>
    </r>
    <rPh sb="1" eb="4">
      <t>シュウエキテキ</t>
    </rPh>
    <rPh sb="4" eb="6">
      <t>シュウシ</t>
    </rPh>
    <rPh sb="6" eb="8">
      <t>ヒリツ</t>
    </rPh>
    <rPh sb="13" eb="15">
      <t>チホウ</t>
    </rPh>
    <rPh sb="15" eb="17">
      <t>コウエイ</t>
    </rPh>
    <rPh sb="17" eb="19">
      <t>キギョウ</t>
    </rPh>
    <rPh sb="19" eb="20">
      <t>ホウ</t>
    </rPh>
    <rPh sb="20" eb="22">
      <t>テキヨウ</t>
    </rPh>
    <rPh sb="23" eb="24">
      <t>ム</t>
    </rPh>
    <rPh sb="26" eb="29">
      <t>ジギョウヒ</t>
    </rPh>
    <rPh sb="30" eb="31">
      <t>ゾウ</t>
    </rPh>
    <rPh sb="34" eb="35">
      <t>ルイ</t>
    </rPh>
    <rPh sb="35" eb="36">
      <t>ダン</t>
    </rPh>
    <rPh sb="38" eb="39">
      <t>ヒク</t>
    </rPh>
    <rPh sb="40" eb="42">
      <t>ヒリツ</t>
    </rPh>
    <rPh sb="46" eb="48">
      <t>ヘイセイ</t>
    </rPh>
    <rPh sb="50" eb="52">
      <t>ネンド</t>
    </rPh>
    <rPh sb="60" eb="61">
      <t>ワ</t>
    </rPh>
    <rPh sb="63" eb="65">
      <t>ジョウキョウ</t>
    </rPh>
    <rPh sb="71" eb="72">
      <t>サラ</t>
    </rPh>
    <rPh sb="74" eb="76">
      <t>ケイエイ</t>
    </rPh>
    <rPh sb="76" eb="78">
      <t>カイゼン</t>
    </rPh>
    <rPh sb="79" eb="81">
      <t>ホウサク</t>
    </rPh>
    <rPh sb="82" eb="84">
      <t>ケントウ</t>
    </rPh>
    <rPh sb="86" eb="88">
      <t>ヒツヨウ</t>
    </rPh>
    <rPh sb="117" eb="118">
      <t>ネン</t>
    </rPh>
    <rPh sb="124" eb="126">
      <t>コウエイ</t>
    </rPh>
    <rPh sb="126" eb="128">
      <t>キギョウ</t>
    </rPh>
    <rPh sb="128" eb="129">
      <t>ホウ</t>
    </rPh>
    <rPh sb="129" eb="131">
      <t>テキヨウ</t>
    </rPh>
    <rPh sb="132" eb="133">
      <t>ム</t>
    </rPh>
    <rPh sb="134" eb="136">
      <t>ヘイセイ</t>
    </rPh>
    <rPh sb="138" eb="140">
      <t>ネンド</t>
    </rPh>
    <rPh sb="142" eb="144">
      <t>キギョウ</t>
    </rPh>
    <rPh sb="144" eb="145">
      <t>サイ</t>
    </rPh>
    <rPh sb="146" eb="147">
      <t>カ</t>
    </rPh>
    <rPh sb="148" eb="149">
      <t>イ</t>
    </rPh>
    <rPh sb="151" eb="152">
      <t>オコナ</t>
    </rPh>
    <rPh sb="169" eb="171">
      <t>リョウキン</t>
    </rPh>
    <rPh sb="171" eb="173">
      <t>カイシュウ</t>
    </rPh>
    <rPh sb="173" eb="174">
      <t>リツ</t>
    </rPh>
    <rPh sb="179" eb="181">
      <t>チホウ</t>
    </rPh>
    <rPh sb="181" eb="183">
      <t>コウエイ</t>
    </rPh>
    <rPh sb="183" eb="185">
      <t>キギョウ</t>
    </rPh>
    <rPh sb="185" eb="186">
      <t>ホウ</t>
    </rPh>
    <rPh sb="186" eb="188">
      <t>テキヨウ</t>
    </rPh>
    <rPh sb="189" eb="190">
      <t>ム</t>
    </rPh>
    <rPh sb="192" eb="195">
      <t>ジギョウヒ</t>
    </rPh>
    <rPh sb="196" eb="197">
      <t>ゾウ</t>
    </rPh>
    <rPh sb="200" eb="201">
      <t>ルイ</t>
    </rPh>
    <rPh sb="201" eb="202">
      <t>ダン</t>
    </rPh>
    <rPh sb="204" eb="205">
      <t>ヒク</t>
    </rPh>
    <rPh sb="212" eb="214">
      <t>キジュン</t>
    </rPh>
    <rPh sb="214" eb="215">
      <t>ガイ</t>
    </rPh>
    <rPh sb="216" eb="218">
      <t>クリダ</t>
    </rPh>
    <rPh sb="218" eb="219">
      <t>キン</t>
    </rPh>
    <rPh sb="220" eb="221">
      <t>タヨ</t>
    </rPh>
    <rPh sb="225" eb="227">
      <t>ジョウキョウ</t>
    </rPh>
    <rPh sb="235" eb="237">
      <t>ケイエイ</t>
    </rPh>
    <rPh sb="237" eb="239">
      <t>カイゼン</t>
    </rPh>
    <rPh sb="240" eb="241">
      <t>ト</t>
    </rPh>
    <rPh sb="242" eb="243">
      <t>ク</t>
    </rPh>
    <rPh sb="249" eb="251">
      <t>リョウキン</t>
    </rPh>
    <rPh sb="251" eb="253">
      <t>スイジュン</t>
    </rPh>
    <rPh sb="254" eb="256">
      <t>テキセイ</t>
    </rPh>
    <rPh sb="265" eb="267">
      <t>ケンショウ</t>
    </rPh>
    <rPh sb="271" eb="273">
      <t>ヒツヨウ</t>
    </rPh>
    <rPh sb="285" eb="287">
      <t>キュウスイ</t>
    </rPh>
    <rPh sb="287" eb="289">
      <t>ゲンカ</t>
    </rPh>
    <rPh sb="294" eb="295">
      <t>ルイ</t>
    </rPh>
    <rPh sb="295" eb="296">
      <t>ダン</t>
    </rPh>
    <rPh sb="297" eb="298">
      <t>クラ</t>
    </rPh>
    <rPh sb="301" eb="303">
      <t>テキセイ</t>
    </rPh>
    <rPh sb="304" eb="306">
      <t>スイジュン</t>
    </rPh>
    <rPh sb="313" eb="315">
      <t>ロウキュウ</t>
    </rPh>
    <rPh sb="315" eb="316">
      <t>カン</t>
    </rPh>
    <rPh sb="317" eb="320">
      <t>ケイカクテキ</t>
    </rPh>
    <rPh sb="321" eb="323">
      <t>コウシン</t>
    </rPh>
    <rPh sb="328" eb="330">
      <t>ケントウ</t>
    </rPh>
    <rPh sb="331" eb="332">
      <t>アワ</t>
    </rPh>
    <rPh sb="334" eb="336">
      <t>テキセイ</t>
    </rPh>
    <rPh sb="337" eb="339">
      <t>キュウスイ</t>
    </rPh>
    <rPh sb="339" eb="341">
      <t>ゲンカ</t>
    </rPh>
    <rPh sb="342" eb="344">
      <t>イジ</t>
    </rPh>
    <rPh sb="345" eb="347">
      <t>ハイリョ</t>
    </rPh>
    <rPh sb="351" eb="353">
      <t>ヒツヨウ</t>
    </rPh>
    <rPh sb="378" eb="380">
      <t>シセツ</t>
    </rPh>
    <rPh sb="380" eb="382">
      <t>リヨウ</t>
    </rPh>
    <rPh sb="382" eb="383">
      <t>リツ</t>
    </rPh>
    <rPh sb="388" eb="389">
      <t>ルイ</t>
    </rPh>
    <rPh sb="389" eb="390">
      <t>ダン</t>
    </rPh>
    <rPh sb="393" eb="394">
      <t>タカ</t>
    </rPh>
    <rPh sb="395" eb="397">
      <t>スイジュン</t>
    </rPh>
    <rPh sb="402" eb="404">
      <t>キュウスイ</t>
    </rPh>
    <rPh sb="404" eb="406">
      <t>ジンコウ</t>
    </rPh>
    <rPh sb="407" eb="409">
      <t>ゲンショウ</t>
    </rPh>
    <rPh sb="410" eb="411">
      <t>トモナ</t>
    </rPh>
    <rPh sb="413" eb="415">
      <t>ゲンショウ</t>
    </rPh>
    <rPh sb="415" eb="417">
      <t>ケイコウ</t>
    </rPh>
    <rPh sb="425" eb="426">
      <t>ヒ</t>
    </rPh>
    <rPh sb="427" eb="428">
      <t>ツヅ</t>
    </rPh>
    <rPh sb="429" eb="431">
      <t>スイイ</t>
    </rPh>
    <rPh sb="432" eb="434">
      <t>チュウシ</t>
    </rPh>
    <rPh sb="438" eb="440">
      <t>ヒツヨウ</t>
    </rPh>
    <rPh sb="465" eb="468">
      <t>ユウシュウリツ</t>
    </rPh>
    <rPh sb="473" eb="474">
      <t>ルイ</t>
    </rPh>
    <rPh sb="474" eb="475">
      <t>ダン</t>
    </rPh>
    <rPh sb="477" eb="478">
      <t>タカ</t>
    </rPh>
    <rPh sb="479" eb="481">
      <t>イッテイ</t>
    </rPh>
    <rPh sb="482" eb="484">
      <t>スイジュン</t>
    </rPh>
    <rPh sb="485" eb="487">
      <t>イジ</t>
    </rPh>
    <rPh sb="493" eb="494">
      <t>ヒ</t>
    </rPh>
    <rPh sb="495" eb="496">
      <t>ツヅ</t>
    </rPh>
    <rPh sb="497" eb="499">
      <t>スイイ</t>
    </rPh>
    <rPh sb="500" eb="502">
      <t>チュウシ</t>
    </rPh>
    <rPh sb="506" eb="5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</si>
</sst>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8.6300000000000008</c:v>
                </c:pt>
                <c:pt idx="1">
                  <c:v>0</c:v>
                </c:pt>
                <c:pt idx="2" formatCode="#,##0.00;&quot;△&quot;#,##0.00;&quot;-&quot;">
                  <c:v>0.6</c:v>
                </c:pt>
                <c:pt idx="3">
                  <c:v>0</c:v>
                </c:pt>
                <c:pt idx="4">
                  <c:v>0</c:v>
                </c:pt>
              </c:numCache>
            </c:numRef>
          </c:val>
          <c:extLst>
            <c:ext xmlns:c16="http://schemas.microsoft.com/office/drawing/2014/chart" uri="{C3380CC4-5D6E-409C-BE32-E72D297353CC}">
              <c16:uniqueId val="{00000000-EEE3-46FB-8737-612AB521D0B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EEE3-46FB-8737-612AB521D0B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67.22</c:v>
                </c:pt>
                <c:pt idx="1">
                  <c:v>63.88</c:v>
                </c:pt>
                <c:pt idx="2">
                  <c:v>66.83</c:v>
                </c:pt>
                <c:pt idx="3">
                  <c:v>65.94</c:v>
                </c:pt>
                <c:pt idx="4">
                  <c:v>67.010000000000005</c:v>
                </c:pt>
              </c:numCache>
            </c:numRef>
          </c:val>
          <c:extLst>
            <c:ext xmlns:c16="http://schemas.microsoft.com/office/drawing/2014/chart" uri="{C3380CC4-5D6E-409C-BE32-E72D297353CC}">
              <c16:uniqueId val="{00000000-E04F-4F51-9011-86CCCBBEDA9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E04F-4F51-9011-86CCCBBEDA9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79.319999999999993</c:v>
                </c:pt>
                <c:pt idx="1">
                  <c:v>79.31</c:v>
                </c:pt>
                <c:pt idx="2">
                  <c:v>79.27</c:v>
                </c:pt>
                <c:pt idx="3">
                  <c:v>79.28</c:v>
                </c:pt>
                <c:pt idx="4">
                  <c:v>79.27</c:v>
                </c:pt>
              </c:numCache>
            </c:numRef>
          </c:val>
          <c:extLst>
            <c:ext xmlns:c16="http://schemas.microsoft.com/office/drawing/2014/chart" uri="{C3380CC4-5D6E-409C-BE32-E72D297353CC}">
              <c16:uniqueId val="{00000000-4FF4-4A6C-8B85-EC2CA5847F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4FF4-4A6C-8B85-EC2CA5847F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92.08</c:v>
                </c:pt>
                <c:pt idx="1">
                  <c:v>94.25</c:v>
                </c:pt>
                <c:pt idx="2">
                  <c:v>97.52</c:v>
                </c:pt>
                <c:pt idx="3">
                  <c:v>41.56</c:v>
                </c:pt>
                <c:pt idx="4">
                  <c:v>56.9</c:v>
                </c:pt>
              </c:numCache>
            </c:numRef>
          </c:val>
          <c:extLst>
            <c:ext xmlns:c16="http://schemas.microsoft.com/office/drawing/2014/chart" uri="{C3380CC4-5D6E-409C-BE32-E72D297353CC}">
              <c16:uniqueId val="{00000000-DE08-4CBB-ABB2-56D4262BFDB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DE08-4CBB-ABB2-56D4262BFDB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5-405B-996C-7184B043068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5-405B-996C-7184B043068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5-4029-A140-9EDDB742D6F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5-4029-A140-9EDDB742D6F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6-4DCA-A9DF-89D3DE62DC6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6-4DCA-A9DF-89D3DE62DC6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B-43E6-8067-CD799742C1C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B-43E6-8067-CD799742C1C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formatCode="#,##0.00;&quot;△&quot;#,##0.00;&quot;-&quot;">
                  <c:v>62.26</c:v>
                </c:pt>
                <c:pt idx="3" formatCode="#,##0.00;&quot;△&quot;#,##0.00;&quot;-&quot;">
                  <c:v>302.24</c:v>
                </c:pt>
                <c:pt idx="4" formatCode="#,##0.00;&quot;△&quot;#,##0.00;&quot;-&quot;">
                  <c:v>429.12</c:v>
                </c:pt>
              </c:numCache>
            </c:numRef>
          </c:val>
          <c:extLst>
            <c:ext xmlns:c16="http://schemas.microsoft.com/office/drawing/2014/chart" uri="{C3380CC4-5D6E-409C-BE32-E72D297353CC}">
              <c16:uniqueId val="{00000000-D704-4FE0-8EEF-7C6C476A4CD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D704-4FE0-8EEF-7C6C476A4CD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61.09</c:v>
                </c:pt>
                <c:pt idx="1">
                  <c:v>64.930000000000007</c:v>
                </c:pt>
                <c:pt idx="2">
                  <c:v>43.01</c:v>
                </c:pt>
                <c:pt idx="3">
                  <c:v>22.53</c:v>
                </c:pt>
                <c:pt idx="4">
                  <c:v>31.97</c:v>
                </c:pt>
              </c:numCache>
            </c:numRef>
          </c:val>
          <c:extLst>
            <c:ext xmlns:c16="http://schemas.microsoft.com/office/drawing/2014/chart" uri="{C3380CC4-5D6E-409C-BE32-E72D297353CC}">
              <c16:uniqueId val="{00000000-07E7-45A2-A070-05BAE86F2C2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07E7-45A2-A070-05BAE86F2C2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122.19</c:v>
                </c:pt>
                <c:pt idx="1">
                  <c:v>116.96</c:v>
                </c:pt>
                <c:pt idx="2">
                  <c:v>173.6</c:v>
                </c:pt>
                <c:pt idx="3">
                  <c:v>334.46</c:v>
                </c:pt>
                <c:pt idx="4">
                  <c:v>236.59</c:v>
                </c:pt>
              </c:numCache>
            </c:numRef>
          </c:val>
          <c:extLst>
            <c:ext xmlns:c16="http://schemas.microsoft.com/office/drawing/2014/chart" uri="{C3380CC4-5D6E-409C-BE32-E72D297353CC}">
              <c16:uniqueId val="{00000000-4EF7-498F-BD3B-C2060FFD62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4EF7-498F-BD3B-C2060FFD62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会津若松市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119513</v>
      </c>
      <c r="AM8" s="66"/>
      <c r="AN8" s="66"/>
      <c r="AO8" s="66"/>
      <c r="AP8" s="66"/>
      <c r="AQ8" s="66"/>
      <c r="AR8" s="66"/>
      <c r="AS8" s="66"/>
      <c r="AT8" s="65">
        <f>データ!$S$6</f>
        <v>382.97</v>
      </c>
      <c r="AU8" s="65"/>
      <c r="AV8" s="65"/>
      <c r="AW8" s="65"/>
      <c r="AX8" s="65"/>
      <c r="AY8" s="65"/>
      <c r="AZ8" s="65"/>
      <c r="BA8" s="65"/>
      <c r="BB8" s="65">
        <f>データ!$T$6</f>
        <v>312.07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0.35</v>
      </c>
      <c r="Q10" s="65"/>
      <c r="R10" s="65"/>
      <c r="S10" s="65"/>
      <c r="T10" s="65"/>
      <c r="U10" s="65"/>
      <c r="V10" s="65"/>
      <c r="W10" s="66">
        <f>データ!$Q$6</f>
        <v>1382</v>
      </c>
      <c r="X10" s="66"/>
      <c r="Y10" s="66"/>
      <c r="Z10" s="66"/>
      <c r="AA10" s="66"/>
      <c r="AB10" s="66"/>
      <c r="AC10" s="66"/>
      <c r="AD10" s="2"/>
      <c r="AE10" s="2"/>
      <c r="AF10" s="2"/>
      <c r="AG10" s="2"/>
      <c r="AH10" s="2"/>
      <c r="AI10" s="2"/>
      <c r="AJ10" s="2"/>
      <c r="AK10" s="2"/>
      <c r="AL10" s="66">
        <f>データ!$U$6</f>
        <v>435</v>
      </c>
      <c r="AM10" s="66"/>
      <c r="AN10" s="66"/>
      <c r="AO10" s="66"/>
      <c r="AP10" s="66"/>
      <c r="AQ10" s="66"/>
      <c r="AR10" s="66"/>
      <c r="AS10" s="66"/>
      <c r="AT10" s="65">
        <f>データ!$V$6</f>
        <v>0.28000000000000003</v>
      </c>
      <c r="AU10" s="65"/>
      <c r="AV10" s="65"/>
      <c r="AW10" s="65"/>
      <c r="AX10" s="65"/>
      <c r="AY10" s="65"/>
      <c r="AZ10" s="65"/>
      <c r="BA10" s="65"/>
      <c r="BB10" s="65">
        <f>データ!$W$6</f>
        <v>1553.57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aS9vI9M1FG2Pho5AFiO6F8b1TfvYMRVijcpNzjBUtn4e3LSYB2RqrWIg1Ax1NhbnJXX6v8Ijiloido4AXET9jw==" saltValue="t4BBOW/OHvZApWqHj2CN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72028</v>
      </c>
      <c r="D6" s="34">
        <f t="shared" si="3"/>
        <v>47</v>
      </c>
      <c r="E6" s="34">
        <f t="shared" si="3"/>
        <v>1</v>
      </c>
      <c r="F6" s="34">
        <f t="shared" si="3"/>
        <v>0</v>
      </c>
      <c r="G6" s="34">
        <f t="shared" si="3"/>
        <v>0</v>
      </c>
      <c r="H6" s="34" t="str">
        <f t="shared" si="3"/>
        <v>福島県　会津若松市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0.35</v>
      </c>
      <c r="Q6" s="35">
        <f t="shared" si="3"/>
        <v>1382</v>
      </c>
      <c r="R6" s="35">
        <f t="shared" si="3"/>
        <v>119513</v>
      </c>
      <c r="S6" s="35">
        <f t="shared" si="3"/>
        <v>382.97</v>
      </c>
      <c r="T6" s="35">
        <f t="shared" si="3"/>
        <v>312.07</v>
      </c>
      <c r="U6" s="35">
        <f t="shared" si="3"/>
        <v>435</v>
      </c>
      <c r="V6" s="35">
        <f t="shared" si="3"/>
        <v>0.28000000000000003</v>
      </c>
      <c r="W6" s="35">
        <f t="shared" si="3"/>
        <v>1553.57</v>
      </c>
      <c r="X6" s="36">
        <f>IF(X7="",NA(),X7)</f>
        <v>92.08</v>
      </c>
      <c r="Y6" s="36">
        <f t="shared" ref="Y6:AG6" si="4">IF(Y7="",NA(),Y7)</f>
        <v>94.25</v>
      </c>
      <c r="Z6" s="36">
        <f t="shared" si="4"/>
        <v>97.52</v>
      </c>
      <c r="AA6" s="36">
        <f t="shared" si="4"/>
        <v>41.56</v>
      </c>
      <c r="AB6" s="36">
        <f t="shared" si="4"/>
        <v>56.9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6">
        <f t="shared" si="7"/>
        <v>62.26</v>
      </c>
      <c r="BH6" s="36">
        <f t="shared" si="7"/>
        <v>302.24</v>
      </c>
      <c r="BI6" s="36">
        <f t="shared" si="7"/>
        <v>429.12</v>
      </c>
      <c r="BJ6" s="36">
        <f t="shared" si="7"/>
        <v>1486.62</v>
      </c>
      <c r="BK6" s="36">
        <f t="shared" si="7"/>
        <v>1510.14</v>
      </c>
      <c r="BL6" s="36">
        <f t="shared" si="7"/>
        <v>1595.62</v>
      </c>
      <c r="BM6" s="36">
        <f t="shared" si="7"/>
        <v>1302.33</v>
      </c>
      <c r="BN6" s="36">
        <f t="shared" si="7"/>
        <v>1274.21</v>
      </c>
      <c r="BO6" s="35" t="str">
        <f>IF(BO7="","",IF(BO7="-","【-】","【"&amp;SUBSTITUTE(TEXT(BO7,"#,##0.00"),"-","△")&amp;"】"))</f>
        <v>【1,074.14】</v>
      </c>
      <c r="BP6" s="36">
        <f>IF(BP7="",NA(),BP7)</f>
        <v>61.09</v>
      </c>
      <c r="BQ6" s="36">
        <f t="shared" ref="BQ6:BY6" si="8">IF(BQ7="",NA(),BQ7)</f>
        <v>64.930000000000007</v>
      </c>
      <c r="BR6" s="36">
        <f t="shared" si="8"/>
        <v>43.01</v>
      </c>
      <c r="BS6" s="36">
        <f t="shared" si="8"/>
        <v>22.53</v>
      </c>
      <c r="BT6" s="36">
        <f t="shared" si="8"/>
        <v>31.97</v>
      </c>
      <c r="BU6" s="36">
        <f t="shared" si="8"/>
        <v>24.39</v>
      </c>
      <c r="BV6" s="36">
        <f t="shared" si="8"/>
        <v>22.67</v>
      </c>
      <c r="BW6" s="36">
        <f t="shared" si="8"/>
        <v>37.92</v>
      </c>
      <c r="BX6" s="36">
        <f t="shared" si="8"/>
        <v>40.89</v>
      </c>
      <c r="BY6" s="36">
        <f t="shared" si="8"/>
        <v>41.25</v>
      </c>
      <c r="BZ6" s="35" t="str">
        <f>IF(BZ7="","",IF(BZ7="-","【-】","【"&amp;SUBSTITUTE(TEXT(BZ7,"#,##0.00"),"-","△")&amp;"】"))</f>
        <v>【54.36】</v>
      </c>
      <c r="CA6" s="36">
        <f>IF(CA7="",NA(),CA7)</f>
        <v>122.19</v>
      </c>
      <c r="CB6" s="36">
        <f t="shared" ref="CB6:CJ6" si="9">IF(CB7="",NA(),CB7)</f>
        <v>116.96</v>
      </c>
      <c r="CC6" s="36">
        <f t="shared" si="9"/>
        <v>173.6</v>
      </c>
      <c r="CD6" s="36">
        <f t="shared" si="9"/>
        <v>334.46</v>
      </c>
      <c r="CE6" s="36">
        <f t="shared" si="9"/>
        <v>236.59</v>
      </c>
      <c r="CF6" s="36">
        <f t="shared" si="9"/>
        <v>734.18</v>
      </c>
      <c r="CG6" s="36">
        <f t="shared" si="9"/>
        <v>789.62</v>
      </c>
      <c r="CH6" s="36">
        <f t="shared" si="9"/>
        <v>423.18</v>
      </c>
      <c r="CI6" s="36">
        <f t="shared" si="9"/>
        <v>383.2</v>
      </c>
      <c r="CJ6" s="36">
        <f t="shared" si="9"/>
        <v>383.25</v>
      </c>
      <c r="CK6" s="35" t="str">
        <f>IF(CK7="","",IF(CK7="-","【-】","【"&amp;SUBSTITUTE(TEXT(CK7,"#,##0.00"),"-","△")&amp;"】"))</f>
        <v>【296.40】</v>
      </c>
      <c r="CL6" s="36">
        <f>IF(CL7="",NA(),CL7)</f>
        <v>67.22</v>
      </c>
      <c r="CM6" s="36">
        <f t="shared" ref="CM6:CU6" si="10">IF(CM7="",NA(),CM7)</f>
        <v>63.88</v>
      </c>
      <c r="CN6" s="36">
        <f t="shared" si="10"/>
        <v>66.83</v>
      </c>
      <c r="CO6" s="36">
        <f t="shared" si="10"/>
        <v>65.94</v>
      </c>
      <c r="CP6" s="36">
        <f t="shared" si="10"/>
        <v>67.010000000000005</v>
      </c>
      <c r="CQ6" s="36">
        <f t="shared" si="10"/>
        <v>48.36</v>
      </c>
      <c r="CR6" s="36">
        <f t="shared" si="10"/>
        <v>48.7</v>
      </c>
      <c r="CS6" s="36">
        <f t="shared" si="10"/>
        <v>46.9</v>
      </c>
      <c r="CT6" s="36">
        <f t="shared" si="10"/>
        <v>47.95</v>
      </c>
      <c r="CU6" s="36">
        <f t="shared" si="10"/>
        <v>48.26</v>
      </c>
      <c r="CV6" s="35" t="str">
        <f>IF(CV7="","",IF(CV7="-","【-】","【"&amp;SUBSTITUTE(TEXT(CV7,"#,##0.00"),"-","△")&amp;"】"))</f>
        <v>【55.95】</v>
      </c>
      <c r="CW6" s="36">
        <f>IF(CW7="",NA(),CW7)</f>
        <v>79.319999999999993</v>
      </c>
      <c r="CX6" s="36">
        <f t="shared" ref="CX6:DF6" si="11">IF(CX7="",NA(),CX7)</f>
        <v>79.31</v>
      </c>
      <c r="CY6" s="36">
        <f t="shared" si="11"/>
        <v>79.27</v>
      </c>
      <c r="CZ6" s="36">
        <f t="shared" si="11"/>
        <v>79.28</v>
      </c>
      <c r="DA6" s="36">
        <f t="shared" si="11"/>
        <v>79.27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8.6300000000000008</v>
      </c>
      <c r="EE6" s="35">
        <f t="shared" ref="EE6:EM6" si="14">IF(EE7="",NA(),EE7)</f>
        <v>0</v>
      </c>
      <c r="EF6" s="36">
        <f t="shared" si="14"/>
        <v>0.6</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72028</v>
      </c>
      <c r="D7" s="38">
        <v>47</v>
      </c>
      <c r="E7" s="38">
        <v>1</v>
      </c>
      <c r="F7" s="38">
        <v>0</v>
      </c>
      <c r="G7" s="38">
        <v>0</v>
      </c>
      <c r="H7" s="38" t="s">
        <v>96</v>
      </c>
      <c r="I7" s="38" t="s">
        <v>97</v>
      </c>
      <c r="J7" s="38" t="s">
        <v>98</v>
      </c>
      <c r="K7" s="38" t="s">
        <v>99</v>
      </c>
      <c r="L7" s="38" t="s">
        <v>100</v>
      </c>
      <c r="M7" s="38" t="s">
        <v>101</v>
      </c>
      <c r="N7" s="39" t="s">
        <v>102</v>
      </c>
      <c r="O7" s="39" t="s">
        <v>103</v>
      </c>
      <c r="P7" s="39">
        <v>0.35</v>
      </c>
      <c r="Q7" s="39">
        <v>1382</v>
      </c>
      <c r="R7" s="39">
        <v>119513</v>
      </c>
      <c r="S7" s="39">
        <v>382.97</v>
      </c>
      <c r="T7" s="39">
        <v>312.07</v>
      </c>
      <c r="U7" s="39">
        <v>435</v>
      </c>
      <c r="V7" s="39">
        <v>0.28000000000000003</v>
      </c>
      <c r="W7" s="39">
        <v>1553.57</v>
      </c>
      <c r="X7" s="39">
        <v>92.08</v>
      </c>
      <c r="Y7" s="39">
        <v>94.25</v>
      </c>
      <c r="Z7" s="39">
        <v>97.52</v>
      </c>
      <c r="AA7" s="39">
        <v>41.56</v>
      </c>
      <c r="AB7" s="39">
        <v>56.9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62.26</v>
      </c>
      <c r="BH7" s="39">
        <v>302.24</v>
      </c>
      <c r="BI7" s="39">
        <v>429.12</v>
      </c>
      <c r="BJ7" s="39">
        <v>1486.62</v>
      </c>
      <c r="BK7" s="39">
        <v>1510.14</v>
      </c>
      <c r="BL7" s="39">
        <v>1595.62</v>
      </c>
      <c r="BM7" s="39">
        <v>1302.33</v>
      </c>
      <c r="BN7" s="39">
        <v>1274.21</v>
      </c>
      <c r="BO7" s="39">
        <v>1074.1400000000001</v>
      </c>
      <c r="BP7" s="39">
        <v>61.09</v>
      </c>
      <c r="BQ7" s="39">
        <v>64.930000000000007</v>
      </c>
      <c r="BR7" s="39">
        <v>43.01</v>
      </c>
      <c r="BS7" s="39">
        <v>22.53</v>
      </c>
      <c r="BT7" s="39">
        <v>31.97</v>
      </c>
      <c r="BU7" s="39">
        <v>24.39</v>
      </c>
      <c r="BV7" s="39">
        <v>22.67</v>
      </c>
      <c r="BW7" s="39">
        <v>37.92</v>
      </c>
      <c r="BX7" s="39">
        <v>40.89</v>
      </c>
      <c r="BY7" s="39">
        <v>41.25</v>
      </c>
      <c r="BZ7" s="39">
        <v>54.36</v>
      </c>
      <c r="CA7" s="39">
        <v>122.19</v>
      </c>
      <c r="CB7" s="39">
        <v>116.96</v>
      </c>
      <c r="CC7" s="39">
        <v>173.6</v>
      </c>
      <c r="CD7" s="39">
        <v>334.46</v>
      </c>
      <c r="CE7" s="39">
        <v>236.59</v>
      </c>
      <c r="CF7" s="39">
        <v>734.18</v>
      </c>
      <c r="CG7" s="39">
        <v>789.62</v>
      </c>
      <c r="CH7" s="39">
        <v>423.18</v>
      </c>
      <c r="CI7" s="39">
        <v>383.2</v>
      </c>
      <c r="CJ7" s="39">
        <v>383.25</v>
      </c>
      <c r="CK7" s="39">
        <v>296.39999999999998</v>
      </c>
      <c r="CL7" s="39">
        <v>67.22</v>
      </c>
      <c r="CM7" s="39">
        <v>63.88</v>
      </c>
      <c r="CN7" s="39">
        <v>66.83</v>
      </c>
      <c r="CO7" s="39">
        <v>65.94</v>
      </c>
      <c r="CP7" s="39">
        <v>67.010000000000005</v>
      </c>
      <c r="CQ7" s="39">
        <v>48.36</v>
      </c>
      <c r="CR7" s="39">
        <v>48.7</v>
      </c>
      <c r="CS7" s="39">
        <v>46.9</v>
      </c>
      <c r="CT7" s="39">
        <v>47.95</v>
      </c>
      <c r="CU7" s="39">
        <v>48.26</v>
      </c>
      <c r="CV7" s="39">
        <v>55.95</v>
      </c>
      <c r="CW7" s="39">
        <v>79.319999999999993</v>
      </c>
      <c r="CX7" s="39">
        <v>79.31</v>
      </c>
      <c r="CY7" s="39">
        <v>79.27</v>
      </c>
      <c r="CZ7" s="39">
        <v>79.28</v>
      </c>
      <c r="DA7" s="39">
        <v>79.27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8.6300000000000008</v>
      </c>
      <c r="EE7" s="39">
        <v>0</v>
      </c>
      <c r="EF7" s="39">
        <v>0.6</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2020-01-15T06:08:25Z</cp:lastPrinted>
  <dcterms:created xsi:type="dcterms:W3CDTF">2019-12-05T04:35:46Z</dcterms:created>
  <dcterms:modified xsi:type="dcterms:W3CDTF">2020-01-28T05:29:40Z</dcterms:modified>
  <cp:category/>
</cp:coreProperties>
</file>