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係共有\共有\経営比較分析表\H30年度分　経営比較分析表\"/>
    </mc:Choice>
  </mc:AlternateContent>
  <workbookProtection workbookAlgorithmName="SHA-512" workbookHashValue="mZffNoKlJ5tqFWuPPm5lgOhzA47EM7SReP7Md1Ixozjyzpj3iBJ0tzcJ5vTklcngtMzvh72f/Xk4YsLqhR8WjQ==" workbookSaltValue="Z6XRKO5td7twDEx41AEt9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<sst xmlns="http://schemas.openxmlformats.org/spreadsheetml/2006/main" count="267" uniqueCount="111">
  <si>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</si>
  <si>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</si>
  <si>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</si>
  <si>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</si>
  <si>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</si>
  <si>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</si>
  <si>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</si>
  <si>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</si>
  <si>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</si>
  <si>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</si>
  <si>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</si>
  <si>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</si>
  <si>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</si>
  <si>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</si>
  <si>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</si>
  <si>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</si>
  <si>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</si>
  <si>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</si>
  <si>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</si>
  <si>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</si>
  <si>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</si>
  <si>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</si>
  <si>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</si>
  <si>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</si>
  <si>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</si>
  <si>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</si>
  <si>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</si>
  <si>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</si>
  <si>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</si>
  <si>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</si>
  <si>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</si>
  <si>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</si>
  <si>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</si>
  <si>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</si>
  <si>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</si>
  <si>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</si>
  <si>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</si>
  <si>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</si>
  <si>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</si>
  <si>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</si>
  <si>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</si>
  <si>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</si>
  <si>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</si>
  <si>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</si>
  <si>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</si>
  <si>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</si>
  <si>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</si>
  <si>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</si>
  <si>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</si>
  <si>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</si>
  <si>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</si>
  <si>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</si>
  <si>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</si>
  <si>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</si>
  <si>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</si>
  <si>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</si>
  <si>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</si>
  <si>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</si>
  <si>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</si>
  <si>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</si>
  <si>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</si>
  <si>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</si>
  <si>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</si>
  <si>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</si>
  <si>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</si>
  <si>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</si>
  <si>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</si>
  <si>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</si>
  <si>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</si>
  <si>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</si>
  <si>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</si>
  <si>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</si>
  <si>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</si>
  <si>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</si>
  <si>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</si>
  <si>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</si>
  <si>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</si>
  <si>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</si>
  <si>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</si>
  <si>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</si>
  <si>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</si>
  <si>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</si>
  <si>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</si>
  <si>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</si>
  <si>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</si>
  <si>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</si>
  <si>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</si>
  <si>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</si>
  <si>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</si>
  <si>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</si>
  <si>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</si>
  <si>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</si>
  <si>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</si>
  <si>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</si>
  <si>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</si>
  <si>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</si>
  <si>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</si>
  <si>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</si>
  <si>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</si>
  <si>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</si>
  <si>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</si>
  <si>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</si>
  <si>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</si>
  <si>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</si>
  <si>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</si>
  <si>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</si>
  <si>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</si>
  <si>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</si>
  <si>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建設施工後、一般的な耐用年数といわれる50年が経過する施設が出てきており、老朽化に起因した事故や機能停止を防止するための対策（予防保全型の維持管理）として、長寿命化計画を策定し、平成27年度から老朽化対策工事に着手しました。
　類似団体や全国平均に比べ②管渠老朽化率が低いことから、③管渠改善率も低い状況ですが、今後耐用年数を迎える資産が増えていく見込みであり、計画的・効率的な更新が必要となってきています。</t>
    <rPh sb="5" eb="7">
      <t>セコウ</t>
    </rPh>
    <rPh sb="122" eb="124">
      <t>ゼンコク</t>
    </rPh>
    <rPh sb="177" eb="179">
      <t>ミコミ</t>
    </rPh>
    <rPh sb="184" eb="187">
      <t>ケイカクテキ</t>
    </rPh>
    <rPh sb="188" eb="191">
      <t>コウリツテキ</t>
    </rPh>
    <rPh sb="192" eb="194">
      <t>コウシン</t>
    </rPh>
    <rPh sb="195" eb="197">
      <t>ヒツヨウ</t>
    </rPh>
    <phoneticPr fontId="17"/>
  </si>
  <si>
    <t>　平成28年4月から本市下水道事業に地方公営企業法を一部適用し、新たに財務資料を作成したことから、より詳細な経営分析が可能となっています。
　適切な需要予測に基づいた計画的な施設整備、効率的な整備手法の採用などによる企業債の抑制や、老朽化施設に対する予防保全型維持管理による修繕費用の縮減を図り、経営の健全化を進めます。また、今後は下水道整備を予定した区域を合併処理浄化槽区域に見直すなど、人口減少や整備のスピードアップを考慮した汚水処理施設整備手法の最適化も検討していきます。</t>
    <rPh sb="40" eb="42">
      <t>サクセイ</t>
    </rPh>
    <rPh sb="51" eb="53">
      <t>ショウサイ</t>
    </rPh>
    <rPh sb="148" eb="150">
      <t>ケイエイ</t>
    </rPh>
    <rPh sb="151" eb="154">
      <t>ケンゼンカ</t>
    </rPh>
    <rPh sb="155" eb="156">
      <t>スス</t>
    </rPh>
    <rPh sb="163" eb="165">
      <t>コンゴ</t>
    </rPh>
    <rPh sb="166" eb="169">
      <t>ゲスイドウ</t>
    </rPh>
    <rPh sb="169" eb="171">
      <t>セイビ</t>
    </rPh>
    <rPh sb="172" eb="174">
      <t>ヨテイ</t>
    </rPh>
    <rPh sb="176" eb="178">
      <t>クイキ</t>
    </rPh>
    <rPh sb="179" eb="181">
      <t>ガッペイ</t>
    </rPh>
    <rPh sb="181" eb="183">
      <t>ショリ</t>
    </rPh>
    <rPh sb="183" eb="188">
      <t>ジョウカソウクイキ</t>
    </rPh>
    <rPh sb="189" eb="191">
      <t>ミナオ</t>
    </rPh>
    <rPh sb="195" eb="197">
      <t>ジンコウ</t>
    </rPh>
    <rPh sb="197" eb="199">
      <t>ゲンショウ</t>
    </rPh>
    <rPh sb="200" eb="202">
      <t>セイビ</t>
    </rPh>
    <rPh sb="211" eb="213">
      <t>コウリョ</t>
    </rPh>
    <rPh sb="215" eb="217">
      <t>オスイ</t>
    </rPh>
    <rPh sb="217" eb="219">
      <t>ショリ</t>
    </rPh>
    <rPh sb="219" eb="221">
      <t>シセツ</t>
    </rPh>
    <rPh sb="221" eb="223">
      <t>セイビ</t>
    </rPh>
    <rPh sb="223" eb="225">
      <t>シュホウ</t>
    </rPh>
    <rPh sb="226" eb="229">
      <t>サイテキカ</t>
    </rPh>
    <rPh sb="230" eb="232">
      <t>ケントウ</t>
    </rPh>
    <phoneticPr fontId="17"/>
  </si>
  <si>
    <r>
      <t>　本市公共下水道事業は、集中的に下水道管渠の整備を実施した時期の企業債償還がピークを過ぎたばかりであることや、施設の利用開始から約45年が経過し、修繕が必要な箇所の増加など維持管理にも多くの費用が必要となっています。
　</t>
    </r>
    <r>
      <rPr>
        <sz val="12"/>
        <rFont val="ＭＳ ゴシック"/>
        <family val="3"/>
        <charset val="128"/>
      </rPr>
      <t>④企業債残高対事業規模比率は類似団体や全国平均より高い状況にあるため、効果的な建設改良費の執行に努めるとともに、使用料水準の検討が必要です。
　⑤経費回収率は平均的な水準となっていますが、⑥汚水処理原価は全国平均に比べ高い状況にあるため、</t>
    </r>
    <r>
      <rPr>
        <sz val="12"/>
        <color theme="1"/>
        <rFont val="ＭＳ ゴシック"/>
        <family val="3"/>
        <charset val="128"/>
      </rPr>
      <t>下水道への接続促進による使用料の確保及び、経費の抑制や効率化に努めていきます。</t>
    </r>
    <rPh sb="42" eb="43">
      <t>ス</t>
    </rPh>
    <rPh sb="64" eb="65">
      <t>ヤク</t>
    </rPh>
    <rPh sb="69" eb="71">
      <t>ケイカ</t>
    </rPh>
    <rPh sb="111" eb="113">
      <t>キギョウ</t>
    </rPh>
    <rPh sb="113" eb="114">
      <t>サイ</t>
    </rPh>
    <rPh sb="114" eb="123">
      <t>ザンダカタイジギョウキボヒリツ</t>
    </rPh>
    <rPh sb="135" eb="136">
      <t>タカ</t>
    </rPh>
    <rPh sb="137" eb="139">
      <t>ジョウキョウ</t>
    </rPh>
    <rPh sb="145" eb="148">
      <t>コウカテキ</t>
    </rPh>
    <rPh sb="149" eb="151">
      <t>ケンセツ</t>
    </rPh>
    <rPh sb="151" eb="153">
      <t>カイリョウ</t>
    </rPh>
    <rPh sb="153" eb="154">
      <t>ヒ</t>
    </rPh>
    <rPh sb="155" eb="157">
      <t>シッコウ</t>
    </rPh>
    <rPh sb="158" eb="159">
      <t>ツト</t>
    </rPh>
    <rPh sb="166" eb="169">
      <t>シヨウリョウ</t>
    </rPh>
    <rPh sb="169" eb="171">
      <t>スイジュン</t>
    </rPh>
    <rPh sb="172" eb="174">
      <t>ケントウ</t>
    </rPh>
    <rPh sb="175" eb="177">
      <t>ヒツヨウ</t>
    </rPh>
    <rPh sb="183" eb="185">
      <t>ケイヒ</t>
    </rPh>
    <rPh sb="185" eb="187">
      <t>カイシュウ</t>
    </rPh>
    <rPh sb="187" eb="188">
      <t>リツ</t>
    </rPh>
    <rPh sb="189" eb="192">
      <t>ヘイキンテキ</t>
    </rPh>
    <rPh sb="193" eb="195">
      <t>スイジュン</t>
    </rPh>
    <rPh sb="205" eb="207">
      <t>オスイ</t>
    </rPh>
    <rPh sb="207" eb="209">
      <t>ショリ</t>
    </rPh>
    <rPh sb="209" eb="211">
      <t>ゲンカ</t>
    </rPh>
    <rPh sb="212" eb="214">
      <t>ゼンコク</t>
    </rPh>
    <rPh sb="214" eb="216">
      <t>ヘイキン</t>
    </rPh>
    <rPh sb="217" eb="218">
      <t>クラ</t>
    </rPh>
    <rPh sb="219" eb="220">
      <t>タカ</t>
    </rPh>
    <rPh sb="221" eb="223">
      <t>ジョウキョウ</t>
    </rPh>
    <rPh sb="229" eb="232">
      <t>ゲスイドウ</t>
    </rPh>
    <rPh sb="234" eb="236">
      <t>セツゾク</t>
    </rPh>
    <rPh sb="236" eb="238">
      <t>ソクシン</t>
    </rPh>
    <rPh sb="241" eb="244">
      <t>シヨウリョウ</t>
    </rPh>
    <rPh sb="245" eb="247">
      <t>カクホ</t>
    </rPh>
    <rPh sb="247" eb="248">
      <t>オヨ</t>
    </rPh>
    <rPh sb="250" eb="252">
      <t>ケイヒ</t>
    </rPh>
    <rPh sb="253" eb="255">
      <t>ヨクセイ</t>
    </rPh>
    <rPh sb="256" eb="259">
      <t>コウリツカ</t>
    </rPh>
    <rPh sb="260" eb="261">
      <t>ツト</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</si>
</sst>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0.05</c:v>
                </c:pt>
                <c:pt idx="3">
                  <c:v>0.05</c:v>
                </c:pt>
                <c:pt idx="4">
                  <c:v>0.02</c:v>
                </c:pt>
              </c:numCache>
            </c:numRef>
          </c:val>
          <c:extLst xmlns:c16r2="http://schemas.microsoft.com/office/drawing/2015/06/chart">
            <c:ext xmlns:c16="http://schemas.microsoft.com/office/drawing/2014/chart" uri="{C3380CC4-5D6E-409C-BE32-E72D297353CC}">
              <c16:uniqueId val="{00000000-ED51-462A-8831-7B1B842F4BE0}"/>
            </c:ext>
          </c:extLst>
        </c:ser>
        <c:dLbls>
          <c:showLegendKey val="0"/>
          <c:showVal val="0"/>
          <c:showCatName val="0"/>
          <c:showSerName val="0"/>
          <c:showPercent val="0"/>
          <c:showBubbleSize val="0"/>
        </c:dLbls>
        <c:gapWidth val="150"/>
        <c:axId val="135277824"/>
        <c:axId val="13527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0.28000000000000003</c:v>
                </c:pt>
                <c:pt idx="3">
                  <c:v>0.21</c:v>
                </c:pt>
                <c:pt idx="4">
                  <c:v>0.25</c:v>
                </c:pt>
              </c:numCache>
            </c:numRef>
          </c:val>
          <c:smooth val="0"/>
          <c:extLst xmlns:c16r2="http://schemas.microsoft.com/office/drawing/2015/06/chart">
            <c:ext xmlns:c16="http://schemas.microsoft.com/office/drawing/2014/chart" uri="{C3380CC4-5D6E-409C-BE32-E72D297353CC}">
              <c16:uniqueId val="{00000001-ED51-462A-8831-7B1B842F4BE0}"/>
            </c:ext>
          </c:extLst>
        </c:ser>
        <c:dLbls>
          <c:showLegendKey val="0"/>
          <c:showVal val="0"/>
          <c:showCatName val="0"/>
          <c:showSerName val="0"/>
          <c:showPercent val="0"/>
          <c:showBubbleSize val="0"/>
        </c:dLbls>
        <c:marker val="1"/>
        <c:smooth val="0"/>
        <c:axId val="135277824"/>
        <c:axId val="135278216"/>
      </c:lineChart>
      <c:dateAx>
        <c:axId val="135277824"/>
        <c:scaling>
          <c:orientation val="minMax"/>
        </c:scaling>
        <c:delete val="1"/>
        <c:axPos val="b"/>
        <c:numFmt formatCode="ge" sourceLinked="1"/>
        <c:majorTickMark val="none"/>
        <c:minorTickMark val="none"/>
        <c:tickLblPos val="none"/>
        <c:crossAx val="135278216"/>
        <c:crosses val="autoZero"/>
        <c:auto val="1"/>
        <c:lblOffset val="100"/>
        <c:baseTimeUnit val="years"/>
      </c:dateAx>
      <c:valAx>
        <c:axId val="13527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66.5</c:v>
                </c:pt>
                <c:pt idx="3">
                  <c:v>69.33</c:v>
                </c:pt>
                <c:pt idx="4">
                  <c:v>64.58</c:v>
                </c:pt>
              </c:numCache>
            </c:numRef>
          </c:val>
          <c:extLst xmlns:c16r2="http://schemas.microsoft.com/office/drawing/2015/06/chart">
            <c:ext xmlns:c16="http://schemas.microsoft.com/office/drawing/2014/chart" uri="{C3380CC4-5D6E-409C-BE32-E72D297353CC}">
              <c16:uniqueId val="{00000000-1263-4D05-B55F-C1A25D908391}"/>
            </c:ext>
          </c:extLst>
        </c:ser>
        <c:dLbls>
          <c:showLegendKey val="0"/>
          <c:showVal val="0"/>
          <c:showCatName val="0"/>
          <c:showSerName val="0"/>
          <c:showPercent val="0"/>
          <c:showBubbleSize val="0"/>
        </c:dLbls>
        <c:gapWidth val="150"/>
        <c:axId val="350568696"/>
        <c:axId val="35056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67.040000000000006</c:v>
                </c:pt>
                <c:pt idx="3">
                  <c:v>66.34</c:v>
                </c:pt>
                <c:pt idx="4">
                  <c:v>67.069999999999993</c:v>
                </c:pt>
              </c:numCache>
            </c:numRef>
          </c:val>
          <c:smooth val="0"/>
          <c:extLst xmlns:c16r2="http://schemas.microsoft.com/office/drawing/2015/06/chart">
            <c:ext xmlns:c16="http://schemas.microsoft.com/office/drawing/2014/chart" uri="{C3380CC4-5D6E-409C-BE32-E72D297353CC}">
              <c16:uniqueId val="{00000001-1263-4D05-B55F-C1A25D908391}"/>
            </c:ext>
          </c:extLst>
        </c:ser>
        <c:dLbls>
          <c:showLegendKey val="0"/>
          <c:showVal val="0"/>
          <c:showCatName val="0"/>
          <c:showSerName val="0"/>
          <c:showPercent val="0"/>
          <c:showBubbleSize val="0"/>
        </c:dLbls>
        <c:marker val="1"/>
        <c:smooth val="0"/>
        <c:axId val="350568696"/>
        <c:axId val="350569088"/>
      </c:lineChart>
      <c:dateAx>
        <c:axId val="350568696"/>
        <c:scaling>
          <c:orientation val="minMax"/>
        </c:scaling>
        <c:delete val="1"/>
        <c:axPos val="b"/>
        <c:numFmt formatCode="ge" sourceLinked="1"/>
        <c:majorTickMark val="none"/>
        <c:minorTickMark val="none"/>
        <c:tickLblPos val="none"/>
        <c:crossAx val="350569088"/>
        <c:crosses val="autoZero"/>
        <c:auto val="1"/>
        <c:lblOffset val="100"/>
        <c:baseTimeUnit val="years"/>
      </c:dateAx>
      <c:valAx>
        <c:axId val="3505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6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90.74</c:v>
                </c:pt>
                <c:pt idx="3">
                  <c:v>91.5</c:v>
                </c:pt>
                <c:pt idx="4">
                  <c:v>92.03</c:v>
                </c:pt>
              </c:numCache>
            </c:numRef>
          </c:val>
          <c:extLst xmlns:c16r2="http://schemas.microsoft.com/office/drawing/2015/06/chart">
            <c:ext xmlns:c16="http://schemas.microsoft.com/office/drawing/2014/chart" uri="{C3380CC4-5D6E-409C-BE32-E72D297353CC}">
              <c16:uniqueId val="{00000000-CD7D-4E69-B56F-92AB964AF028}"/>
            </c:ext>
          </c:extLst>
        </c:ser>
        <c:dLbls>
          <c:showLegendKey val="0"/>
          <c:showVal val="0"/>
          <c:showCatName val="0"/>
          <c:showSerName val="0"/>
          <c:showPercent val="0"/>
          <c:showBubbleSize val="0"/>
        </c:dLbls>
        <c:gapWidth val="150"/>
        <c:axId val="350572616"/>
        <c:axId val="35011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93.5</c:v>
                </c:pt>
                <c:pt idx="3">
                  <c:v>93.86</c:v>
                </c:pt>
                <c:pt idx="4">
                  <c:v>93.96</c:v>
                </c:pt>
              </c:numCache>
            </c:numRef>
          </c:val>
          <c:smooth val="0"/>
          <c:extLst xmlns:c16r2="http://schemas.microsoft.com/office/drawing/2015/06/chart">
            <c:ext xmlns:c16="http://schemas.microsoft.com/office/drawing/2014/chart" uri="{C3380CC4-5D6E-409C-BE32-E72D297353CC}">
              <c16:uniqueId val="{00000001-CD7D-4E69-B56F-92AB964AF028}"/>
            </c:ext>
          </c:extLst>
        </c:ser>
        <c:dLbls>
          <c:showLegendKey val="0"/>
          <c:showVal val="0"/>
          <c:showCatName val="0"/>
          <c:showSerName val="0"/>
          <c:showPercent val="0"/>
          <c:showBubbleSize val="0"/>
        </c:dLbls>
        <c:marker val="1"/>
        <c:smooth val="0"/>
        <c:axId val="350572616"/>
        <c:axId val="350112712"/>
      </c:lineChart>
      <c:dateAx>
        <c:axId val="350572616"/>
        <c:scaling>
          <c:orientation val="minMax"/>
        </c:scaling>
        <c:delete val="1"/>
        <c:axPos val="b"/>
        <c:numFmt formatCode="ge" sourceLinked="1"/>
        <c:majorTickMark val="none"/>
        <c:minorTickMark val="none"/>
        <c:tickLblPos val="none"/>
        <c:crossAx val="350112712"/>
        <c:crosses val="autoZero"/>
        <c:auto val="1"/>
        <c:lblOffset val="100"/>
        <c:baseTimeUnit val="years"/>
      </c:dateAx>
      <c:valAx>
        <c:axId val="35011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7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102.6</c:v>
                </c:pt>
                <c:pt idx="3">
                  <c:v>110.86</c:v>
                </c:pt>
                <c:pt idx="4">
                  <c:v>111.47</c:v>
                </c:pt>
              </c:numCache>
            </c:numRef>
          </c:val>
          <c:extLst xmlns:c16r2="http://schemas.microsoft.com/office/drawing/2015/06/chart">
            <c:ext xmlns:c16="http://schemas.microsoft.com/office/drawing/2014/chart" uri="{C3380CC4-5D6E-409C-BE32-E72D297353CC}">
              <c16:uniqueId val="{00000000-A531-4116-B652-DEAD3CCDECED}"/>
            </c:ext>
          </c:extLst>
        </c:ser>
        <c:dLbls>
          <c:showLegendKey val="0"/>
          <c:showVal val="0"/>
          <c:showCatName val="0"/>
          <c:showSerName val="0"/>
          <c:showPercent val="0"/>
          <c:showBubbleSize val="0"/>
        </c:dLbls>
        <c:gapWidth val="150"/>
        <c:axId val="135279000"/>
        <c:axId val="3501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109.12</c:v>
                </c:pt>
                <c:pt idx="3">
                  <c:v>110.22</c:v>
                </c:pt>
                <c:pt idx="4">
                  <c:v>110.01</c:v>
                </c:pt>
              </c:numCache>
            </c:numRef>
          </c:val>
          <c:smooth val="0"/>
          <c:extLst xmlns:c16r2="http://schemas.microsoft.com/office/drawing/2015/06/chart">
            <c:ext xmlns:c16="http://schemas.microsoft.com/office/drawing/2014/chart" uri="{C3380CC4-5D6E-409C-BE32-E72D297353CC}">
              <c16:uniqueId val="{00000001-A531-4116-B652-DEAD3CCDECED}"/>
            </c:ext>
          </c:extLst>
        </c:ser>
        <c:dLbls>
          <c:showLegendKey val="0"/>
          <c:showVal val="0"/>
          <c:showCatName val="0"/>
          <c:showSerName val="0"/>
          <c:showPercent val="0"/>
          <c:showBubbleSize val="0"/>
        </c:dLbls>
        <c:marker val="1"/>
        <c:smooth val="0"/>
        <c:axId val="135279000"/>
        <c:axId val="350113888"/>
      </c:lineChart>
      <c:dateAx>
        <c:axId val="135279000"/>
        <c:scaling>
          <c:orientation val="minMax"/>
        </c:scaling>
        <c:delete val="1"/>
        <c:axPos val="b"/>
        <c:numFmt formatCode="ge" sourceLinked="1"/>
        <c:majorTickMark val="none"/>
        <c:minorTickMark val="none"/>
        <c:tickLblPos val="none"/>
        <c:crossAx val="350113888"/>
        <c:crosses val="autoZero"/>
        <c:auto val="1"/>
        <c:lblOffset val="100"/>
        <c:baseTimeUnit val="years"/>
      </c:dateAx>
      <c:valAx>
        <c:axId val="3501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7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3.21</c:v>
                </c:pt>
                <c:pt idx="3">
                  <c:v>6.35</c:v>
                </c:pt>
                <c:pt idx="4">
                  <c:v>9.3800000000000008</c:v>
                </c:pt>
              </c:numCache>
            </c:numRef>
          </c:val>
          <c:extLst xmlns:c16r2="http://schemas.microsoft.com/office/drawing/2015/06/chart">
            <c:ext xmlns:c16="http://schemas.microsoft.com/office/drawing/2014/chart" uri="{C3380CC4-5D6E-409C-BE32-E72D297353CC}">
              <c16:uniqueId val="{00000000-84D4-4538-8D7A-55A9A5F5BEB9}"/>
            </c:ext>
          </c:extLst>
        </c:ser>
        <c:dLbls>
          <c:showLegendKey val="0"/>
          <c:showVal val="0"/>
          <c:showCatName val="0"/>
          <c:showSerName val="0"/>
          <c:showPercent val="0"/>
          <c:showBubbleSize val="0"/>
        </c:dLbls>
        <c:gapWidth val="150"/>
        <c:axId val="350108008"/>
        <c:axId val="35011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28.81</c:v>
                </c:pt>
                <c:pt idx="3">
                  <c:v>31.19</c:v>
                </c:pt>
                <c:pt idx="4">
                  <c:v>33.090000000000003</c:v>
                </c:pt>
              </c:numCache>
            </c:numRef>
          </c:val>
          <c:smooth val="0"/>
          <c:extLst xmlns:c16r2="http://schemas.microsoft.com/office/drawing/2015/06/chart">
            <c:ext xmlns:c16="http://schemas.microsoft.com/office/drawing/2014/chart" uri="{C3380CC4-5D6E-409C-BE32-E72D297353CC}">
              <c16:uniqueId val="{00000001-84D4-4538-8D7A-55A9A5F5BEB9}"/>
            </c:ext>
          </c:extLst>
        </c:ser>
        <c:dLbls>
          <c:showLegendKey val="0"/>
          <c:showVal val="0"/>
          <c:showCatName val="0"/>
          <c:showSerName val="0"/>
          <c:showPercent val="0"/>
          <c:showBubbleSize val="0"/>
        </c:dLbls>
        <c:marker val="1"/>
        <c:smooth val="0"/>
        <c:axId val="350108008"/>
        <c:axId val="350114280"/>
      </c:lineChart>
      <c:dateAx>
        <c:axId val="350108008"/>
        <c:scaling>
          <c:orientation val="minMax"/>
        </c:scaling>
        <c:delete val="1"/>
        <c:axPos val="b"/>
        <c:numFmt formatCode="ge" sourceLinked="1"/>
        <c:majorTickMark val="none"/>
        <c:minorTickMark val="none"/>
        <c:tickLblPos val="none"/>
        <c:crossAx val="350114280"/>
        <c:crosses val="autoZero"/>
        <c:auto val="1"/>
        <c:lblOffset val="100"/>
        <c:baseTimeUnit val="years"/>
      </c:dateAx>
      <c:valAx>
        <c:axId val="35011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0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1.29</c:v>
                </c:pt>
                <c:pt idx="3">
                  <c:v>1.93</c:v>
                </c:pt>
                <c:pt idx="4">
                  <c:v>1.99</c:v>
                </c:pt>
              </c:numCache>
            </c:numRef>
          </c:val>
          <c:extLst xmlns:c16r2="http://schemas.microsoft.com/office/drawing/2015/06/chart">
            <c:ext xmlns:c16="http://schemas.microsoft.com/office/drawing/2014/chart" uri="{C3380CC4-5D6E-409C-BE32-E72D297353CC}">
              <c16:uniqueId val="{00000000-4933-4397-8386-E502D85AFDDD}"/>
            </c:ext>
          </c:extLst>
        </c:ser>
        <c:dLbls>
          <c:showLegendKey val="0"/>
          <c:showVal val="0"/>
          <c:showCatName val="0"/>
          <c:showSerName val="0"/>
          <c:showPercent val="0"/>
          <c:showBubbleSize val="0"/>
        </c:dLbls>
        <c:gapWidth val="150"/>
        <c:axId val="350115064"/>
        <c:axId val="3501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3.84</c:v>
                </c:pt>
                <c:pt idx="3">
                  <c:v>4.3099999999999996</c:v>
                </c:pt>
                <c:pt idx="4">
                  <c:v>5.04</c:v>
                </c:pt>
              </c:numCache>
            </c:numRef>
          </c:val>
          <c:smooth val="0"/>
          <c:extLst xmlns:c16r2="http://schemas.microsoft.com/office/drawing/2015/06/chart">
            <c:ext xmlns:c16="http://schemas.microsoft.com/office/drawing/2014/chart" uri="{C3380CC4-5D6E-409C-BE32-E72D297353CC}">
              <c16:uniqueId val="{00000001-4933-4397-8386-E502D85AFDDD}"/>
            </c:ext>
          </c:extLst>
        </c:ser>
        <c:dLbls>
          <c:showLegendKey val="0"/>
          <c:showVal val="0"/>
          <c:showCatName val="0"/>
          <c:showSerName val="0"/>
          <c:showPercent val="0"/>
          <c:showBubbleSize val="0"/>
        </c:dLbls>
        <c:marker val="1"/>
        <c:smooth val="0"/>
        <c:axId val="350115064"/>
        <c:axId val="350115456"/>
      </c:lineChart>
      <c:dateAx>
        <c:axId val="350115064"/>
        <c:scaling>
          <c:orientation val="minMax"/>
        </c:scaling>
        <c:delete val="1"/>
        <c:axPos val="b"/>
        <c:numFmt formatCode="ge" sourceLinked="1"/>
        <c:majorTickMark val="none"/>
        <c:minorTickMark val="none"/>
        <c:tickLblPos val="none"/>
        <c:crossAx val="350115456"/>
        <c:crosses val="autoZero"/>
        <c:auto val="1"/>
        <c:lblOffset val="100"/>
        <c:baseTimeUnit val="years"/>
      </c:dateAx>
      <c:valAx>
        <c:axId val="3501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1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AC3-43D2-A0AE-A90B432AAB54}"/>
            </c:ext>
          </c:extLst>
        </c:ser>
        <c:dLbls>
          <c:showLegendKey val="0"/>
          <c:showVal val="0"/>
          <c:showCatName val="0"/>
          <c:showSerName val="0"/>
          <c:showPercent val="0"/>
          <c:showBubbleSize val="0"/>
        </c:dLbls>
        <c:gapWidth val="150"/>
        <c:axId val="350109968"/>
        <c:axId val="3501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3.8</c:v>
                </c:pt>
                <c:pt idx="3">
                  <c:v>3.21</c:v>
                </c:pt>
                <c:pt idx="4">
                  <c:v>2.36</c:v>
                </c:pt>
              </c:numCache>
            </c:numRef>
          </c:val>
          <c:smooth val="0"/>
          <c:extLst xmlns:c16r2="http://schemas.microsoft.com/office/drawing/2015/06/chart">
            <c:ext xmlns:c16="http://schemas.microsoft.com/office/drawing/2014/chart" uri="{C3380CC4-5D6E-409C-BE32-E72D297353CC}">
              <c16:uniqueId val="{00000001-3AC3-43D2-A0AE-A90B432AAB54}"/>
            </c:ext>
          </c:extLst>
        </c:ser>
        <c:dLbls>
          <c:showLegendKey val="0"/>
          <c:showVal val="0"/>
          <c:showCatName val="0"/>
          <c:showSerName val="0"/>
          <c:showPercent val="0"/>
          <c:showBubbleSize val="0"/>
        </c:dLbls>
        <c:marker val="1"/>
        <c:smooth val="0"/>
        <c:axId val="350109968"/>
        <c:axId val="350112320"/>
      </c:lineChart>
      <c:dateAx>
        <c:axId val="350109968"/>
        <c:scaling>
          <c:orientation val="minMax"/>
        </c:scaling>
        <c:delete val="1"/>
        <c:axPos val="b"/>
        <c:numFmt formatCode="ge" sourceLinked="1"/>
        <c:majorTickMark val="none"/>
        <c:minorTickMark val="none"/>
        <c:tickLblPos val="none"/>
        <c:crossAx val="350112320"/>
        <c:crosses val="autoZero"/>
        <c:auto val="1"/>
        <c:lblOffset val="100"/>
        <c:baseTimeUnit val="years"/>
      </c:dateAx>
      <c:valAx>
        <c:axId val="3501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0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26.24</c:v>
                </c:pt>
                <c:pt idx="3">
                  <c:v>28.73</c:v>
                </c:pt>
                <c:pt idx="4">
                  <c:v>32.270000000000003</c:v>
                </c:pt>
              </c:numCache>
            </c:numRef>
          </c:val>
          <c:extLst xmlns:c16r2="http://schemas.microsoft.com/office/drawing/2015/06/chart">
            <c:ext xmlns:c16="http://schemas.microsoft.com/office/drawing/2014/chart" uri="{C3380CC4-5D6E-409C-BE32-E72D297353CC}">
              <c16:uniqueId val="{00000000-6883-4373-B497-EE011356C8F1}"/>
            </c:ext>
          </c:extLst>
        </c:ser>
        <c:dLbls>
          <c:showLegendKey val="0"/>
          <c:showVal val="0"/>
          <c:showCatName val="0"/>
          <c:showSerName val="0"/>
          <c:showPercent val="0"/>
          <c:showBubbleSize val="0"/>
        </c:dLbls>
        <c:gapWidth val="150"/>
        <c:axId val="350113104"/>
        <c:axId val="3505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49.96</c:v>
                </c:pt>
                <c:pt idx="3">
                  <c:v>58.04</c:v>
                </c:pt>
                <c:pt idx="4">
                  <c:v>62.12</c:v>
                </c:pt>
              </c:numCache>
            </c:numRef>
          </c:val>
          <c:smooth val="0"/>
          <c:extLst xmlns:c16r2="http://schemas.microsoft.com/office/drawing/2015/06/chart">
            <c:ext xmlns:c16="http://schemas.microsoft.com/office/drawing/2014/chart" uri="{C3380CC4-5D6E-409C-BE32-E72D297353CC}">
              <c16:uniqueId val="{00000001-6883-4373-B497-EE011356C8F1}"/>
            </c:ext>
          </c:extLst>
        </c:ser>
        <c:dLbls>
          <c:showLegendKey val="0"/>
          <c:showVal val="0"/>
          <c:showCatName val="0"/>
          <c:showSerName val="0"/>
          <c:showPercent val="0"/>
          <c:showBubbleSize val="0"/>
        </c:dLbls>
        <c:marker val="1"/>
        <c:smooth val="0"/>
        <c:axId val="350113104"/>
        <c:axId val="350575360"/>
      </c:lineChart>
      <c:dateAx>
        <c:axId val="350113104"/>
        <c:scaling>
          <c:orientation val="minMax"/>
        </c:scaling>
        <c:delete val="1"/>
        <c:axPos val="b"/>
        <c:numFmt formatCode="ge" sourceLinked="1"/>
        <c:majorTickMark val="none"/>
        <c:minorTickMark val="none"/>
        <c:tickLblPos val="none"/>
        <c:crossAx val="350575360"/>
        <c:crosses val="autoZero"/>
        <c:auto val="1"/>
        <c:lblOffset val="100"/>
        <c:baseTimeUnit val="years"/>
      </c:dateAx>
      <c:valAx>
        <c:axId val="3505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1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989.56</c:v>
                </c:pt>
                <c:pt idx="3">
                  <c:v>1213.08</c:v>
                </c:pt>
                <c:pt idx="4">
                  <c:v>1227.8399999999999</c:v>
                </c:pt>
              </c:numCache>
            </c:numRef>
          </c:val>
          <c:extLst xmlns:c16r2="http://schemas.microsoft.com/office/drawing/2015/06/chart">
            <c:ext xmlns:c16="http://schemas.microsoft.com/office/drawing/2014/chart" uri="{C3380CC4-5D6E-409C-BE32-E72D297353CC}">
              <c16:uniqueId val="{00000000-D781-4FF6-AC75-2312980E0A6A}"/>
            </c:ext>
          </c:extLst>
        </c:ser>
        <c:dLbls>
          <c:showLegendKey val="0"/>
          <c:showVal val="0"/>
          <c:showCatName val="0"/>
          <c:showSerName val="0"/>
          <c:showPercent val="0"/>
          <c:showBubbleSize val="0"/>
        </c:dLbls>
        <c:gapWidth val="150"/>
        <c:axId val="350571440"/>
        <c:axId val="35057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970.35</c:v>
                </c:pt>
                <c:pt idx="3">
                  <c:v>917.29</c:v>
                </c:pt>
                <c:pt idx="4">
                  <c:v>875.53</c:v>
                </c:pt>
              </c:numCache>
            </c:numRef>
          </c:val>
          <c:smooth val="0"/>
          <c:extLst xmlns:c16r2="http://schemas.microsoft.com/office/drawing/2015/06/chart">
            <c:ext xmlns:c16="http://schemas.microsoft.com/office/drawing/2014/chart" uri="{C3380CC4-5D6E-409C-BE32-E72D297353CC}">
              <c16:uniqueId val="{00000001-D781-4FF6-AC75-2312980E0A6A}"/>
            </c:ext>
          </c:extLst>
        </c:ser>
        <c:dLbls>
          <c:showLegendKey val="0"/>
          <c:showVal val="0"/>
          <c:showCatName val="0"/>
          <c:showSerName val="0"/>
          <c:showPercent val="0"/>
          <c:showBubbleSize val="0"/>
        </c:dLbls>
        <c:marker val="1"/>
        <c:smooth val="0"/>
        <c:axId val="350571440"/>
        <c:axId val="350573008"/>
      </c:lineChart>
      <c:dateAx>
        <c:axId val="350571440"/>
        <c:scaling>
          <c:orientation val="minMax"/>
        </c:scaling>
        <c:delete val="1"/>
        <c:axPos val="b"/>
        <c:numFmt formatCode="ge" sourceLinked="1"/>
        <c:majorTickMark val="none"/>
        <c:minorTickMark val="none"/>
        <c:tickLblPos val="none"/>
        <c:crossAx val="350573008"/>
        <c:crosses val="autoZero"/>
        <c:auto val="1"/>
        <c:lblOffset val="100"/>
        <c:baseTimeUnit val="years"/>
      </c:dateAx>
      <c:valAx>
        <c:axId val="35057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7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73.510000000000005</c:v>
                </c:pt>
                <c:pt idx="3">
                  <c:v>100</c:v>
                </c:pt>
                <c:pt idx="4">
                  <c:v>99.83</c:v>
                </c:pt>
              </c:numCache>
            </c:numRef>
          </c:val>
          <c:extLst xmlns:c16r2="http://schemas.microsoft.com/office/drawing/2015/06/chart">
            <c:ext xmlns:c16="http://schemas.microsoft.com/office/drawing/2014/chart" uri="{C3380CC4-5D6E-409C-BE32-E72D297353CC}">
              <c16:uniqueId val="{00000000-F110-4F23-BF47-5CCAB5496D8F}"/>
            </c:ext>
          </c:extLst>
        </c:ser>
        <c:dLbls>
          <c:showLegendKey val="0"/>
          <c:showVal val="0"/>
          <c:showCatName val="0"/>
          <c:showSerName val="0"/>
          <c:showPercent val="0"/>
          <c:showBubbleSize val="0"/>
        </c:dLbls>
        <c:gapWidth val="150"/>
        <c:axId val="350573400"/>
        <c:axId val="35056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99.26</c:v>
                </c:pt>
                <c:pt idx="3">
                  <c:v>99.67</c:v>
                </c:pt>
                <c:pt idx="4">
                  <c:v>99.83</c:v>
                </c:pt>
              </c:numCache>
            </c:numRef>
          </c:val>
          <c:smooth val="0"/>
          <c:extLst xmlns:c16r2="http://schemas.microsoft.com/office/drawing/2015/06/chart">
            <c:ext xmlns:c16="http://schemas.microsoft.com/office/drawing/2014/chart" uri="{C3380CC4-5D6E-409C-BE32-E72D297353CC}">
              <c16:uniqueId val="{00000001-F110-4F23-BF47-5CCAB5496D8F}"/>
            </c:ext>
          </c:extLst>
        </c:ser>
        <c:dLbls>
          <c:showLegendKey val="0"/>
          <c:showVal val="0"/>
          <c:showCatName val="0"/>
          <c:showSerName val="0"/>
          <c:showPercent val="0"/>
          <c:showBubbleSize val="0"/>
        </c:dLbls>
        <c:marker val="1"/>
        <c:smooth val="0"/>
        <c:axId val="350573400"/>
        <c:axId val="350568304"/>
      </c:lineChart>
      <c:dateAx>
        <c:axId val="350573400"/>
        <c:scaling>
          <c:orientation val="minMax"/>
        </c:scaling>
        <c:delete val="1"/>
        <c:axPos val="b"/>
        <c:numFmt formatCode="ge" sourceLinked="1"/>
        <c:majorTickMark val="none"/>
        <c:minorTickMark val="none"/>
        <c:tickLblPos val="none"/>
        <c:crossAx val="350568304"/>
        <c:crosses val="autoZero"/>
        <c:auto val="1"/>
        <c:lblOffset val="100"/>
        <c:baseTimeUnit val="years"/>
      </c:dateAx>
      <c:valAx>
        <c:axId val="35056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7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242.07</c:v>
                </c:pt>
                <c:pt idx="3">
                  <c:v>177.27</c:v>
                </c:pt>
                <c:pt idx="4">
                  <c:v>177.31</c:v>
                </c:pt>
              </c:numCache>
            </c:numRef>
          </c:val>
          <c:extLst xmlns:c16r2="http://schemas.microsoft.com/office/drawing/2015/06/chart">
            <c:ext xmlns:c16="http://schemas.microsoft.com/office/drawing/2014/chart" uri="{C3380CC4-5D6E-409C-BE32-E72D297353CC}">
              <c16:uniqueId val="{00000000-6350-4F2F-975A-8BEB94357249}"/>
            </c:ext>
          </c:extLst>
        </c:ser>
        <c:dLbls>
          <c:showLegendKey val="0"/>
          <c:showVal val="0"/>
          <c:showCatName val="0"/>
          <c:showSerName val="0"/>
          <c:showPercent val="0"/>
          <c:showBubbleSize val="0"/>
        </c:dLbls>
        <c:gapWidth val="150"/>
        <c:axId val="350574184"/>
        <c:axId val="35057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159.53</c:v>
                </c:pt>
                <c:pt idx="3">
                  <c:v>159.6</c:v>
                </c:pt>
                <c:pt idx="4">
                  <c:v>158.94</c:v>
                </c:pt>
              </c:numCache>
            </c:numRef>
          </c:val>
          <c:smooth val="0"/>
          <c:extLst xmlns:c16r2="http://schemas.microsoft.com/office/drawing/2015/06/chart">
            <c:ext xmlns:c16="http://schemas.microsoft.com/office/drawing/2014/chart" uri="{C3380CC4-5D6E-409C-BE32-E72D297353CC}">
              <c16:uniqueId val="{00000001-6350-4F2F-975A-8BEB94357249}"/>
            </c:ext>
          </c:extLst>
        </c:ser>
        <c:dLbls>
          <c:showLegendKey val="0"/>
          <c:showVal val="0"/>
          <c:showCatName val="0"/>
          <c:showSerName val="0"/>
          <c:showPercent val="0"/>
          <c:showBubbleSize val="0"/>
        </c:dLbls>
        <c:marker val="1"/>
        <c:smooth val="0"/>
        <c:axId val="350574184"/>
        <c:axId val="350574968"/>
      </c:lineChart>
      <c:dateAx>
        <c:axId val="350574184"/>
        <c:scaling>
          <c:orientation val="minMax"/>
        </c:scaling>
        <c:delete val="1"/>
        <c:axPos val="b"/>
        <c:numFmt formatCode="ge" sourceLinked="1"/>
        <c:majorTickMark val="none"/>
        <c:minorTickMark val="none"/>
        <c:tickLblPos val="none"/>
        <c:crossAx val="350574968"/>
        <c:crosses val="autoZero"/>
        <c:auto val="1"/>
        <c:lblOffset val="100"/>
        <c:baseTimeUnit val="years"/>
      </c:dateAx>
      <c:valAx>
        <c:axId val="35057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7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福島市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279307</v>
      </c>
      <c r="AM8" s="50"/>
      <c r="AN8" s="50"/>
      <c r="AO8" s="50"/>
      <c r="AP8" s="50"/>
      <c r="AQ8" s="50"/>
      <c r="AR8" s="50"/>
      <c r="AS8" s="50"/>
      <c r="AT8" s="45">
        <f>データ!T6</f>
        <v>767.72</v>
      </c>
      <c r="AU8" s="45"/>
      <c r="AV8" s="45"/>
      <c r="AW8" s="45"/>
      <c r="AX8" s="45"/>
      <c r="AY8" s="45"/>
      <c r="AZ8" s="45"/>
      <c r="BA8" s="45"/>
      <c r="BB8" s="45">
        <f>データ!U6</f>
        <v>363.81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59.12</v>
      </c>
      <c r="J10" s="45"/>
      <c r="K10" s="45"/>
      <c r="L10" s="45"/>
      <c r="M10" s="45"/>
      <c r="N10" s="45"/>
      <c r="O10" s="45"/>
      <c r="P10" s="45">
        <f>データ!P6</f>
        <v>65.86</v>
      </c>
      <c r="Q10" s="45"/>
      <c r="R10" s="45"/>
      <c r="S10" s="45"/>
      <c r="T10" s="45"/>
      <c r="U10" s="45"/>
      <c r="V10" s="45"/>
      <c r="W10" s="45">
        <f>データ!Q6</f>
        <v>91.56</v>
      </c>
      <c r="X10" s="45"/>
      <c r="Y10" s="45"/>
      <c r="Z10" s="45"/>
      <c r="AA10" s="45"/>
      <c r="AB10" s="45"/>
      <c r="AC10" s="45"/>
      <c r="AD10" s="50">
        <f>データ!R6</f>
        <v>2808</v>
      </c>
      <c r="AE10" s="50"/>
      <c r="AF10" s="50"/>
      <c r="AG10" s="50"/>
      <c r="AH10" s="50"/>
      <c r="AI10" s="50"/>
      <c r="AJ10" s="50"/>
      <c r="AK10" s="2"/>
      <c r="AL10" s="50">
        <f>データ!V6</f>
        <v>182796</v>
      </c>
      <c r="AM10" s="50"/>
      <c r="AN10" s="50"/>
      <c r="AO10" s="50"/>
      <c r="AP10" s="50"/>
      <c r="AQ10" s="50"/>
      <c r="AR10" s="50"/>
      <c r="AS10" s="50"/>
      <c r="AT10" s="45">
        <f>データ!W6</f>
        <v>38.83</v>
      </c>
      <c r="AU10" s="45"/>
      <c r="AV10" s="45"/>
      <c r="AW10" s="45"/>
      <c r="AX10" s="45"/>
      <c r="AY10" s="45"/>
      <c r="AZ10" s="45"/>
      <c r="BA10" s="45"/>
      <c r="BB10" s="45">
        <f>データ!X6</f>
        <v>4707.6000000000004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vpJxvjiR9vzdOIEjFrxd9MoB5oFpwpP/7r3zYo9FRAq99+E9nMNzY988myJKGQkZGFUJj2QE1bMFSdsm2VYWOQ==" saltValue="NcKeBKg5PO/w4y4Turmj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72010</v>
      </c>
      <c r="D6" s="33">
        <f t="shared" si="3"/>
        <v>46</v>
      </c>
      <c r="E6" s="33">
        <f t="shared" si="3"/>
        <v>17</v>
      </c>
      <c r="F6" s="33">
        <f t="shared" si="3"/>
        <v>1</v>
      </c>
      <c r="G6" s="33">
        <f t="shared" si="3"/>
        <v>0</v>
      </c>
      <c r="H6" s="33" t="str">
        <f t="shared" si="3"/>
        <v>福島県　福島市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59.12</v>
      </c>
      <c r="P6" s="34">
        <f t="shared" si="3"/>
        <v>65.86</v>
      </c>
      <c r="Q6" s="34">
        <f t="shared" si="3"/>
        <v>91.56</v>
      </c>
      <c r="R6" s="34">
        <f t="shared" si="3"/>
        <v>2808</v>
      </c>
      <c r="S6" s="34">
        <f t="shared" si="3"/>
        <v>279307</v>
      </c>
      <c r="T6" s="34">
        <f t="shared" si="3"/>
        <v>767.72</v>
      </c>
      <c r="U6" s="34">
        <f t="shared" si="3"/>
        <v>363.81</v>
      </c>
      <c r="V6" s="34">
        <f t="shared" si="3"/>
        <v>182796</v>
      </c>
      <c r="W6" s="34">
        <f t="shared" si="3"/>
        <v>38.83</v>
      </c>
      <c r="X6" s="34">
        <f t="shared" si="3"/>
        <v>4707.6000000000004</v>
      </c>
      <c r="Y6" s="35" t="str">
        <f>IF(Y7="",NA(),Y7)</f>
        <v>-</v>
      </c>
      <c r="Z6" s="35" t="str">
        <f t="shared" ref="Z6:AH6" si="4">IF(Z7="",NA(),Z7)</f>
        <v>-</v>
      </c>
      <c r="AA6" s="35">
        <f t="shared" si="4"/>
        <v>102.6</v>
      </c>
      <c r="AB6" s="35">
        <f t="shared" si="4"/>
        <v>110.86</v>
      </c>
      <c r="AC6" s="35">
        <f t="shared" si="4"/>
        <v>111.47</v>
      </c>
      <c r="AD6" s="35" t="str">
        <f t="shared" si="4"/>
        <v>-</v>
      </c>
      <c r="AE6" s="35" t="str">
        <f t="shared" si="4"/>
        <v>-</v>
      </c>
      <c r="AF6" s="35">
        <f t="shared" si="4"/>
        <v>109.12</v>
      </c>
      <c r="AG6" s="35">
        <f t="shared" si="4"/>
        <v>110.22</v>
      </c>
      <c r="AH6" s="35">
        <f t="shared" si="4"/>
        <v>110.01</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3.8</v>
      </c>
      <c r="AR6" s="35">
        <f t="shared" si="5"/>
        <v>3.21</v>
      </c>
      <c r="AS6" s="35">
        <f t="shared" si="5"/>
        <v>2.36</v>
      </c>
      <c r="AT6" s="34" t="str">
        <f>IF(AT7="","",IF(AT7="-","【-】","【"&amp;SUBSTITUTE(TEXT(AT7,"#,##0.00"),"-","△")&amp;"】"))</f>
        <v>【3.28】</v>
      </c>
      <c r="AU6" s="35" t="str">
        <f>IF(AU7="",NA(),AU7)</f>
        <v>-</v>
      </c>
      <c r="AV6" s="35" t="str">
        <f t="shared" ref="AV6:BD6" si="6">IF(AV7="",NA(),AV7)</f>
        <v>-</v>
      </c>
      <c r="AW6" s="35">
        <f t="shared" si="6"/>
        <v>26.24</v>
      </c>
      <c r="AX6" s="35">
        <f t="shared" si="6"/>
        <v>28.73</v>
      </c>
      <c r="AY6" s="35">
        <f t="shared" si="6"/>
        <v>32.270000000000003</v>
      </c>
      <c r="AZ6" s="35" t="str">
        <f t="shared" si="6"/>
        <v>-</v>
      </c>
      <c r="BA6" s="35" t="str">
        <f t="shared" si="6"/>
        <v>-</v>
      </c>
      <c r="BB6" s="35">
        <f t="shared" si="6"/>
        <v>49.96</v>
      </c>
      <c r="BC6" s="35">
        <f t="shared" si="6"/>
        <v>58.04</v>
      </c>
      <c r="BD6" s="35">
        <f t="shared" si="6"/>
        <v>62.12</v>
      </c>
      <c r="BE6" s="34" t="str">
        <f>IF(BE7="","",IF(BE7="-","【-】","【"&amp;SUBSTITUTE(TEXT(BE7,"#,##0.00"),"-","△")&amp;"】"))</f>
        <v>【69.49】</v>
      </c>
      <c r="BF6" s="35" t="str">
        <f>IF(BF7="",NA(),BF7)</f>
        <v>-</v>
      </c>
      <c r="BG6" s="35" t="str">
        <f t="shared" ref="BG6:BO6" si="7">IF(BG7="",NA(),BG7)</f>
        <v>-</v>
      </c>
      <c r="BH6" s="35">
        <f t="shared" si="7"/>
        <v>989.56</v>
      </c>
      <c r="BI6" s="35">
        <f t="shared" si="7"/>
        <v>1213.08</v>
      </c>
      <c r="BJ6" s="35">
        <f t="shared" si="7"/>
        <v>1227.8399999999999</v>
      </c>
      <c r="BK6" s="35" t="str">
        <f t="shared" si="7"/>
        <v>-</v>
      </c>
      <c r="BL6" s="35" t="str">
        <f t="shared" si="7"/>
        <v>-</v>
      </c>
      <c r="BM6" s="35">
        <f t="shared" si="7"/>
        <v>970.35</v>
      </c>
      <c r="BN6" s="35">
        <f t="shared" si="7"/>
        <v>917.29</v>
      </c>
      <c r="BO6" s="35">
        <f t="shared" si="7"/>
        <v>875.53</v>
      </c>
      <c r="BP6" s="34" t="str">
        <f>IF(BP7="","",IF(BP7="-","【-】","【"&amp;SUBSTITUTE(TEXT(BP7,"#,##0.00"),"-","△")&amp;"】"))</f>
        <v>【682.78】</v>
      </c>
      <c r="BQ6" s="35" t="str">
        <f>IF(BQ7="",NA(),BQ7)</f>
        <v>-</v>
      </c>
      <c r="BR6" s="35" t="str">
        <f t="shared" ref="BR6:BZ6" si="8">IF(BR7="",NA(),BR7)</f>
        <v>-</v>
      </c>
      <c r="BS6" s="35">
        <f t="shared" si="8"/>
        <v>73.510000000000005</v>
      </c>
      <c r="BT6" s="35">
        <f t="shared" si="8"/>
        <v>100</v>
      </c>
      <c r="BU6" s="35">
        <f t="shared" si="8"/>
        <v>99.83</v>
      </c>
      <c r="BV6" s="35" t="str">
        <f t="shared" si="8"/>
        <v>-</v>
      </c>
      <c r="BW6" s="35" t="str">
        <f t="shared" si="8"/>
        <v>-</v>
      </c>
      <c r="BX6" s="35">
        <f t="shared" si="8"/>
        <v>99.26</v>
      </c>
      <c r="BY6" s="35">
        <f t="shared" si="8"/>
        <v>99.67</v>
      </c>
      <c r="BZ6" s="35">
        <f t="shared" si="8"/>
        <v>99.83</v>
      </c>
      <c r="CA6" s="34" t="str">
        <f>IF(CA7="","",IF(CA7="-","【-】","【"&amp;SUBSTITUTE(TEXT(CA7,"#,##0.00"),"-","△")&amp;"】"))</f>
        <v>【100.91】</v>
      </c>
      <c r="CB6" s="35" t="str">
        <f>IF(CB7="",NA(),CB7)</f>
        <v>-</v>
      </c>
      <c r="CC6" s="35" t="str">
        <f t="shared" ref="CC6:CK6" si="9">IF(CC7="",NA(),CC7)</f>
        <v>-</v>
      </c>
      <c r="CD6" s="35">
        <f t="shared" si="9"/>
        <v>242.07</v>
      </c>
      <c r="CE6" s="35">
        <f t="shared" si="9"/>
        <v>177.27</v>
      </c>
      <c r="CF6" s="35">
        <f t="shared" si="9"/>
        <v>177.31</v>
      </c>
      <c r="CG6" s="35" t="str">
        <f t="shared" si="9"/>
        <v>-</v>
      </c>
      <c r="CH6" s="35" t="str">
        <f t="shared" si="9"/>
        <v>-</v>
      </c>
      <c r="CI6" s="35">
        <f t="shared" si="9"/>
        <v>159.53</v>
      </c>
      <c r="CJ6" s="35">
        <f t="shared" si="9"/>
        <v>159.6</v>
      </c>
      <c r="CK6" s="35">
        <f t="shared" si="9"/>
        <v>158.94</v>
      </c>
      <c r="CL6" s="34" t="str">
        <f>IF(CL7="","",IF(CL7="-","【-】","【"&amp;SUBSTITUTE(TEXT(CL7,"#,##0.00"),"-","△")&amp;"】"))</f>
        <v>【136.86】</v>
      </c>
      <c r="CM6" s="35" t="str">
        <f>IF(CM7="",NA(),CM7)</f>
        <v>-</v>
      </c>
      <c r="CN6" s="35" t="str">
        <f t="shared" ref="CN6:CV6" si="10">IF(CN7="",NA(),CN7)</f>
        <v>-</v>
      </c>
      <c r="CO6" s="35">
        <f t="shared" si="10"/>
        <v>66.5</v>
      </c>
      <c r="CP6" s="35">
        <f t="shared" si="10"/>
        <v>69.33</v>
      </c>
      <c r="CQ6" s="35">
        <f t="shared" si="10"/>
        <v>64.58</v>
      </c>
      <c r="CR6" s="35" t="str">
        <f t="shared" si="10"/>
        <v>-</v>
      </c>
      <c r="CS6" s="35" t="str">
        <f t="shared" si="10"/>
        <v>-</v>
      </c>
      <c r="CT6" s="35">
        <f t="shared" si="10"/>
        <v>67.040000000000006</v>
      </c>
      <c r="CU6" s="35">
        <f t="shared" si="10"/>
        <v>66.34</v>
      </c>
      <c r="CV6" s="35">
        <f t="shared" si="10"/>
        <v>67.069999999999993</v>
      </c>
      <c r="CW6" s="34" t="str">
        <f>IF(CW7="","",IF(CW7="-","【-】","【"&amp;SUBSTITUTE(TEXT(CW7,"#,##0.00"),"-","△")&amp;"】"))</f>
        <v>【58.98】</v>
      </c>
      <c r="CX6" s="35" t="str">
        <f>IF(CX7="",NA(),CX7)</f>
        <v>-</v>
      </c>
      <c r="CY6" s="35" t="str">
        <f t="shared" ref="CY6:DG6" si="11">IF(CY7="",NA(),CY7)</f>
        <v>-</v>
      </c>
      <c r="CZ6" s="35">
        <f t="shared" si="11"/>
        <v>90.74</v>
      </c>
      <c r="DA6" s="35">
        <f t="shared" si="11"/>
        <v>91.5</v>
      </c>
      <c r="DB6" s="35">
        <f t="shared" si="11"/>
        <v>92.03</v>
      </c>
      <c r="DC6" s="35" t="str">
        <f t="shared" si="11"/>
        <v>-</v>
      </c>
      <c r="DD6" s="35" t="str">
        <f t="shared" si="11"/>
        <v>-</v>
      </c>
      <c r="DE6" s="35">
        <f t="shared" si="11"/>
        <v>93.5</v>
      </c>
      <c r="DF6" s="35">
        <f t="shared" si="11"/>
        <v>93.86</v>
      </c>
      <c r="DG6" s="35">
        <f t="shared" si="11"/>
        <v>93.96</v>
      </c>
      <c r="DH6" s="34" t="str">
        <f>IF(DH7="","",IF(DH7="-","【-】","【"&amp;SUBSTITUTE(TEXT(DH7,"#,##0.00"),"-","△")&amp;"】"))</f>
        <v>【95.20】</v>
      </c>
      <c r="DI6" s="35" t="str">
        <f>IF(DI7="",NA(),DI7)</f>
        <v>-</v>
      </c>
      <c r="DJ6" s="35" t="str">
        <f t="shared" ref="DJ6:DR6" si="12">IF(DJ7="",NA(),DJ7)</f>
        <v>-</v>
      </c>
      <c r="DK6" s="35">
        <f t="shared" si="12"/>
        <v>3.21</v>
      </c>
      <c r="DL6" s="35">
        <f t="shared" si="12"/>
        <v>6.35</v>
      </c>
      <c r="DM6" s="35">
        <f t="shared" si="12"/>
        <v>9.3800000000000008</v>
      </c>
      <c r="DN6" s="35" t="str">
        <f t="shared" si="12"/>
        <v>-</v>
      </c>
      <c r="DO6" s="35" t="str">
        <f t="shared" si="12"/>
        <v>-</v>
      </c>
      <c r="DP6" s="35">
        <f t="shared" si="12"/>
        <v>28.81</v>
      </c>
      <c r="DQ6" s="35">
        <f t="shared" si="12"/>
        <v>31.19</v>
      </c>
      <c r="DR6" s="35">
        <f t="shared" si="12"/>
        <v>33.090000000000003</v>
      </c>
      <c r="DS6" s="34" t="str">
        <f>IF(DS7="","",IF(DS7="-","【-】","【"&amp;SUBSTITUTE(TEXT(DS7,"#,##0.00"),"-","△")&amp;"】"))</f>
        <v>【38.60】</v>
      </c>
      <c r="DT6" s="35" t="str">
        <f>IF(DT7="",NA(),DT7)</f>
        <v>-</v>
      </c>
      <c r="DU6" s="35" t="str">
        <f t="shared" ref="DU6:EC6" si="13">IF(DU7="",NA(),DU7)</f>
        <v>-</v>
      </c>
      <c r="DV6" s="35">
        <f t="shared" si="13"/>
        <v>1.29</v>
      </c>
      <c r="DW6" s="35">
        <f t="shared" si="13"/>
        <v>1.93</v>
      </c>
      <c r="DX6" s="35">
        <f t="shared" si="13"/>
        <v>1.99</v>
      </c>
      <c r="DY6" s="35" t="str">
        <f t="shared" si="13"/>
        <v>-</v>
      </c>
      <c r="DZ6" s="35" t="str">
        <f t="shared" si="13"/>
        <v>-</v>
      </c>
      <c r="EA6" s="35">
        <f t="shared" si="13"/>
        <v>3.84</v>
      </c>
      <c r="EB6" s="35">
        <f t="shared" si="13"/>
        <v>4.3099999999999996</v>
      </c>
      <c r="EC6" s="35">
        <f t="shared" si="13"/>
        <v>5.04</v>
      </c>
      <c r="ED6" s="34" t="str">
        <f>IF(ED7="","",IF(ED7="-","【-】","【"&amp;SUBSTITUTE(TEXT(ED7,"#,##0.00"),"-","△")&amp;"】"))</f>
        <v>【5.64】</v>
      </c>
      <c r="EE6" s="35" t="str">
        <f>IF(EE7="",NA(),EE7)</f>
        <v>-</v>
      </c>
      <c r="EF6" s="35" t="str">
        <f t="shared" ref="EF6:EN6" si="14">IF(EF7="",NA(),EF7)</f>
        <v>-</v>
      </c>
      <c r="EG6" s="35">
        <f t="shared" si="14"/>
        <v>0.05</v>
      </c>
      <c r="EH6" s="35">
        <f t="shared" si="14"/>
        <v>0.05</v>
      </c>
      <c r="EI6" s="35">
        <f t="shared" si="14"/>
        <v>0.02</v>
      </c>
      <c r="EJ6" s="35" t="str">
        <f t="shared" si="14"/>
        <v>-</v>
      </c>
      <c r="EK6" s="35" t="str">
        <f t="shared" si="14"/>
        <v>-</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72010</v>
      </c>
      <c r="D7" s="37">
        <v>46</v>
      </c>
      <c r="E7" s="37">
        <v>17</v>
      </c>
      <c r="F7" s="37">
        <v>1</v>
      </c>
      <c r="G7" s="37">
        <v>0</v>
      </c>
      <c r="H7" s="37" t="s">
        <v>96</v>
      </c>
      <c r="I7" s="37" t="s">
        <v>97</v>
      </c>
      <c r="J7" s="37" t="s">
        <v>98</v>
      </c>
      <c r="K7" s="37" t="s">
        <v>99</v>
      </c>
      <c r="L7" s="37" t="s">
        <v>100</v>
      </c>
      <c r="M7" s="37" t="s">
        <v>101</v>
      </c>
      <c r="N7" s="38" t="s">
        <v>102</v>
      </c>
      <c r="O7" s="38">
        <v>59.12</v>
      </c>
      <c r="P7" s="38">
        <v>65.86</v>
      </c>
      <c r="Q7" s="38">
        <v>91.56</v>
      </c>
      <c r="R7" s="38">
        <v>2808</v>
      </c>
      <c r="S7" s="38">
        <v>279307</v>
      </c>
      <c r="T7" s="38">
        <v>767.72</v>
      </c>
      <c r="U7" s="38">
        <v>363.81</v>
      </c>
      <c r="V7" s="38">
        <v>182796</v>
      </c>
      <c r="W7" s="38">
        <v>38.83</v>
      </c>
      <c r="X7" s="38">
        <v>4707.6000000000004</v>
      </c>
      <c r="Y7" s="38" t="s">
        <v>102</v>
      </c>
      <c r="Z7" s="38" t="s">
        <v>102</v>
      </c>
      <c r="AA7" s="38">
        <v>102.6</v>
      </c>
      <c r="AB7" s="38">
        <v>110.86</v>
      </c>
      <c r="AC7" s="38">
        <v>111.47</v>
      </c>
      <c r="AD7" s="38" t="s">
        <v>102</v>
      </c>
      <c r="AE7" s="38" t="s">
        <v>102</v>
      </c>
      <c r="AF7" s="38">
        <v>109.12</v>
      </c>
      <c r="AG7" s="38">
        <v>110.22</v>
      </c>
      <c r="AH7" s="38">
        <v>110.01</v>
      </c>
      <c r="AI7" s="38">
        <v>108.69</v>
      </c>
      <c r="AJ7" s="38" t="s">
        <v>102</v>
      </c>
      <c r="AK7" s="38" t="s">
        <v>102</v>
      </c>
      <c r="AL7" s="38">
        <v>0</v>
      </c>
      <c r="AM7" s="38">
        <v>0</v>
      </c>
      <c r="AN7" s="38">
        <v>0</v>
      </c>
      <c r="AO7" s="38" t="s">
        <v>102</v>
      </c>
      <c r="AP7" s="38" t="s">
        <v>102</v>
      </c>
      <c r="AQ7" s="38">
        <v>3.8</v>
      </c>
      <c r="AR7" s="38">
        <v>3.21</v>
      </c>
      <c r="AS7" s="38">
        <v>2.36</v>
      </c>
      <c r="AT7" s="38">
        <v>3.28</v>
      </c>
      <c r="AU7" s="38" t="s">
        <v>102</v>
      </c>
      <c r="AV7" s="38" t="s">
        <v>102</v>
      </c>
      <c r="AW7" s="38">
        <v>26.24</v>
      </c>
      <c r="AX7" s="38">
        <v>28.73</v>
      </c>
      <c r="AY7" s="38">
        <v>32.270000000000003</v>
      </c>
      <c r="AZ7" s="38" t="s">
        <v>102</v>
      </c>
      <c r="BA7" s="38" t="s">
        <v>102</v>
      </c>
      <c r="BB7" s="38">
        <v>49.96</v>
      </c>
      <c r="BC7" s="38">
        <v>58.04</v>
      </c>
      <c r="BD7" s="38">
        <v>62.12</v>
      </c>
      <c r="BE7" s="38">
        <v>69.489999999999995</v>
      </c>
      <c r="BF7" s="38" t="s">
        <v>102</v>
      </c>
      <c r="BG7" s="38" t="s">
        <v>102</v>
      </c>
      <c r="BH7" s="38">
        <v>989.56</v>
      </c>
      <c r="BI7" s="38">
        <v>1213.08</v>
      </c>
      <c r="BJ7" s="38">
        <v>1227.8399999999999</v>
      </c>
      <c r="BK7" s="38" t="s">
        <v>102</v>
      </c>
      <c r="BL7" s="38" t="s">
        <v>102</v>
      </c>
      <c r="BM7" s="38">
        <v>970.35</v>
      </c>
      <c r="BN7" s="38">
        <v>917.29</v>
      </c>
      <c r="BO7" s="38">
        <v>875.53</v>
      </c>
      <c r="BP7" s="38">
        <v>682.78</v>
      </c>
      <c r="BQ7" s="38" t="s">
        <v>102</v>
      </c>
      <c r="BR7" s="38" t="s">
        <v>102</v>
      </c>
      <c r="BS7" s="38">
        <v>73.510000000000005</v>
      </c>
      <c r="BT7" s="38">
        <v>100</v>
      </c>
      <c r="BU7" s="38">
        <v>99.83</v>
      </c>
      <c r="BV7" s="38" t="s">
        <v>102</v>
      </c>
      <c r="BW7" s="38" t="s">
        <v>102</v>
      </c>
      <c r="BX7" s="38">
        <v>99.26</v>
      </c>
      <c r="BY7" s="38">
        <v>99.67</v>
      </c>
      <c r="BZ7" s="38">
        <v>99.83</v>
      </c>
      <c r="CA7" s="38">
        <v>100.91</v>
      </c>
      <c r="CB7" s="38" t="s">
        <v>102</v>
      </c>
      <c r="CC7" s="38" t="s">
        <v>102</v>
      </c>
      <c r="CD7" s="38">
        <v>242.07</v>
      </c>
      <c r="CE7" s="38">
        <v>177.27</v>
      </c>
      <c r="CF7" s="38">
        <v>177.31</v>
      </c>
      <c r="CG7" s="38" t="s">
        <v>102</v>
      </c>
      <c r="CH7" s="38" t="s">
        <v>102</v>
      </c>
      <c r="CI7" s="38">
        <v>159.53</v>
      </c>
      <c r="CJ7" s="38">
        <v>159.6</v>
      </c>
      <c r="CK7" s="38">
        <v>158.94</v>
      </c>
      <c r="CL7" s="38">
        <v>136.86000000000001</v>
      </c>
      <c r="CM7" s="38" t="s">
        <v>102</v>
      </c>
      <c r="CN7" s="38" t="s">
        <v>102</v>
      </c>
      <c r="CO7" s="38">
        <v>66.5</v>
      </c>
      <c r="CP7" s="38">
        <v>69.33</v>
      </c>
      <c r="CQ7" s="38">
        <v>64.58</v>
      </c>
      <c r="CR7" s="38" t="s">
        <v>102</v>
      </c>
      <c r="CS7" s="38" t="s">
        <v>102</v>
      </c>
      <c r="CT7" s="38">
        <v>67.040000000000006</v>
      </c>
      <c r="CU7" s="38">
        <v>66.34</v>
      </c>
      <c r="CV7" s="38">
        <v>67.069999999999993</v>
      </c>
      <c r="CW7" s="38">
        <v>58.98</v>
      </c>
      <c r="CX7" s="38" t="s">
        <v>102</v>
      </c>
      <c r="CY7" s="38" t="s">
        <v>102</v>
      </c>
      <c r="CZ7" s="38">
        <v>90.74</v>
      </c>
      <c r="DA7" s="38">
        <v>91.5</v>
      </c>
      <c r="DB7" s="38">
        <v>92.03</v>
      </c>
      <c r="DC7" s="38" t="s">
        <v>102</v>
      </c>
      <c r="DD7" s="38" t="s">
        <v>102</v>
      </c>
      <c r="DE7" s="38">
        <v>93.5</v>
      </c>
      <c r="DF7" s="38">
        <v>93.86</v>
      </c>
      <c r="DG7" s="38">
        <v>93.96</v>
      </c>
      <c r="DH7" s="38">
        <v>95.2</v>
      </c>
      <c r="DI7" s="38" t="s">
        <v>102</v>
      </c>
      <c r="DJ7" s="38" t="s">
        <v>102</v>
      </c>
      <c r="DK7" s="38">
        <v>3.21</v>
      </c>
      <c r="DL7" s="38">
        <v>6.35</v>
      </c>
      <c r="DM7" s="38">
        <v>9.3800000000000008</v>
      </c>
      <c r="DN7" s="38" t="s">
        <v>102</v>
      </c>
      <c r="DO7" s="38" t="s">
        <v>102</v>
      </c>
      <c r="DP7" s="38">
        <v>28.81</v>
      </c>
      <c r="DQ7" s="38">
        <v>31.19</v>
      </c>
      <c r="DR7" s="38">
        <v>33.090000000000003</v>
      </c>
      <c r="DS7" s="38">
        <v>38.6</v>
      </c>
      <c r="DT7" s="38" t="s">
        <v>102</v>
      </c>
      <c r="DU7" s="38" t="s">
        <v>102</v>
      </c>
      <c r="DV7" s="38">
        <v>1.29</v>
      </c>
      <c r="DW7" s="38">
        <v>1.93</v>
      </c>
      <c r="DX7" s="38">
        <v>1.99</v>
      </c>
      <c r="DY7" s="38" t="s">
        <v>102</v>
      </c>
      <c r="DZ7" s="38" t="s">
        <v>102</v>
      </c>
      <c r="EA7" s="38">
        <v>3.84</v>
      </c>
      <c r="EB7" s="38">
        <v>4.3099999999999996</v>
      </c>
      <c r="EC7" s="38">
        <v>5.04</v>
      </c>
      <c r="ED7" s="38">
        <v>5.64</v>
      </c>
      <c r="EE7" s="38" t="s">
        <v>102</v>
      </c>
      <c r="EF7" s="38" t="s">
        <v>102</v>
      </c>
      <c r="EG7" s="38">
        <v>0.05</v>
      </c>
      <c r="EH7" s="38">
        <v>0.05</v>
      </c>
      <c r="EI7" s="38">
        <v>0.02</v>
      </c>
      <c r="EJ7" s="38" t="s">
        <v>102</v>
      </c>
      <c r="EK7" s="38" t="s">
        <v>102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5835</cp:lastModifiedBy>
  <cp:lastPrinted>2020-01-16T01:40:27Z</cp:lastPrinted>
  <dcterms:created xsi:type="dcterms:W3CDTF">2019-12-05T04:42:52Z</dcterms:created>
  <dcterms:modified xsi:type="dcterms:W3CDTF">2020-01-22T23:52:45Z</dcterms:modified>
  <cp:category/>
</cp:coreProperties>
</file>