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s3410d6c8\作業用\03 財政1\98 ＩＴＬファイル\01 ホームページ関係(CMS)\2-3 市町村公営企業経営比較分析表\H30\02 財２のフォルダから\データ\06市町村等回答\11_南相馬市（7）\"/>
    </mc:Choice>
  </mc:AlternateContent>
  <workbookProtection workbookAlgorithmName="SHA-512" workbookHashValue="Md+oKlNs+lvZjE7pWKiBMSx1baF0wl02biKDbgYmBGt7q6e8QzYQ6GRKie6H0W+Bb5el3FTXvye3+DwHlke4Vw==" workbookSaltValue="qiovAN44LKgGVWjbs+PbC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AD10" i="4" s="1"/>
  <c r="Q6" i="5"/>
  <c r="W10" i="4" s="1"/>
  <c r="P6" i="5"/>
  <c r="O6" i="5"/>
  <c r="N6" i="5"/>
  <c r="B10" i="4" s="1"/>
  <c r="M6" i="5"/>
  <c r="AD8" i="4" s="1"/>
  <c r="L6" i="5"/>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P10" i="4"/>
  <c r="I10" i="4"/>
  <c r="BB8" i="4"/>
  <c r="AL8" i="4"/>
  <c r="W8" i="4"/>
  <c r="P8"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<sst xmlns="http://schemas.openxmlformats.org/spreadsheetml/2006/main" count="235" uniqueCount="123">
  <si>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</si>
  <si>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</si>
  <si>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</si>
  <si>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</si>
  <si>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</si>
  <si>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</si>
  <si>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</si>
  <si>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</si>
  <si>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</si>
  <si>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</si>
  <si>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</si>
  <si>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</si>
  <si>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</si>
  <si>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</si>
  <si>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</si>
  <si>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</si>
  <si>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</si>
  <si>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</si>
  <si>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</si>
  <si>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</si>
  <si>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</si>
  <si>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</si>
  <si>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</si>
  <si>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</si>
  <si>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</si>
  <si>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</si>
  <si>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</si>
  <si>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</si>
  <si>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</si>
  <si>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</si>
  <si>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</si>
  <si>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</si>
  <si>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</si>
  <si>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</si>
  <si>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</si>
  <si>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</si>
  <si>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</si>
  <si>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</si>
  <si>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</si>
  <si>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</si>
  <si>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</si>
  <si>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</si>
  <si>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</si>
  <si>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</si>
  <si>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</si>
  <si>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</si>
  <si>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</si>
  <si>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</si>
  <si>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</si>
  <si>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</si>
  <si>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</si>
  <si>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</si>
  <si>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</si>
  <si>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</si>
  <si>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</si>
  <si>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</si>
  <si>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</si>
  <si>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</si>
  <si>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</si>
  <si>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</si>
  <si>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</si>
  <si>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</si>
  <si>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</si>
  <si>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</si>
  <si>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</si>
  <si>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</si>
  <si>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</si>
  <si>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</si>
  <si>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</si>
  <si>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</si>
  <si>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</si>
  <si>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</si>
  <si>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</si>
  <si>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</si>
  <si>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</si>
  <si>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</si>
  <si>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</si>
  <si>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</si>
  <si>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</si>
  <si>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</si>
  <si>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</si>
  <si>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</si>
  <si>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</si>
  <si>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</si>
  <si>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</si>
  <si>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</si>
  <si>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</si>
  <si>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</si>
  <si>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</si>
  <si>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</si>
  <si>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</si>
  <si>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</si>
  <si>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</si>
  <si>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</si>
  <si>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</si>
  <si>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</si>
  <si>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</si>
  <si>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</si>
  <si>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</si>
  <si>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</si>
  <si>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</si>
  <si>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</si>
  <si>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</si>
  <si>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</si>
  <si>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</si>
  <si>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</si>
  <si>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</si>
  <si>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</si>
  <si>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南相馬市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</si>
  <si>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</si>
  <si>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</si>
  <si>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</si>
  <si>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</si>
  <si>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</si>
  <si>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</si>
  <si>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</si>
  <si>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</si>
  <si>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</si>
  <si>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</si>
  <si>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</si>
  <si>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老朽化の状況については、供用開始の早かった原町区において管渠・処理場資産が耐用年数が経過し始めている。長寿命化計画に基づき、優先順位の高い区域から段階的に更新工事を実施する。
　平成28年度の管渠更生工事実施設計に基づき、工事を実施したことから、管渠改善率が高い数値となっている。</t>
    <rPh sb="1" eb="4">
      <t>ロウキュウカ</t>
    </rPh>
    <rPh sb="5" eb="7">
      <t>ジョウキョウ</t>
    </rPh>
    <rPh sb="13" eb="15">
      <t>キョウヨウ</t>
    </rPh>
    <rPh sb="15" eb="17">
      <t>カイシ</t>
    </rPh>
    <rPh sb="18" eb="19">
      <t>ハヤ</t>
    </rPh>
    <rPh sb="22" eb="24">
      <t>ハラマチ</t>
    </rPh>
    <rPh sb="24" eb="25">
      <t>ク</t>
    </rPh>
    <rPh sb="29" eb="31">
      <t>カンキョ</t>
    </rPh>
    <rPh sb="32" eb="34">
      <t>ショリ</t>
    </rPh>
    <rPh sb="34" eb="35">
      <t>ジョウ</t>
    </rPh>
    <rPh sb="35" eb="37">
      <t>シサン</t>
    </rPh>
    <rPh sb="38" eb="40">
      <t>タイヨウ</t>
    </rPh>
    <rPh sb="40" eb="42">
      <t>ネンスウ</t>
    </rPh>
    <rPh sb="43" eb="45">
      <t>ケイカ</t>
    </rPh>
    <rPh sb="46" eb="47">
      <t>ハジ</t>
    </rPh>
    <rPh sb="52" eb="53">
      <t>チョウ</t>
    </rPh>
    <rPh sb="53" eb="56">
      <t>ジュミョウカ</t>
    </rPh>
    <rPh sb="56" eb="58">
      <t>ケイカク</t>
    </rPh>
    <rPh sb="59" eb="60">
      <t>モト</t>
    </rPh>
    <rPh sb="63" eb="65">
      <t>ユウセン</t>
    </rPh>
    <rPh sb="65" eb="67">
      <t>ジュンイ</t>
    </rPh>
    <rPh sb="68" eb="69">
      <t>タカ</t>
    </rPh>
    <rPh sb="70" eb="72">
      <t>クイキ</t>
    </rPh>
    <rPh sb="74" eb="77">
      <t>ダンカイテキ</t>
    </rPh>
    <rPh sb="78" eb="80">
      <t>コウシン</t>
    </rPh>
    <rPh sb="80" eb="82">
      <t>コウジ</t>
    </rPh>
    <rPh sb="83" eb="85">
      <t>ジッシ</t>
    </rPh>
    <rPh sb="90" eb="92">
      <t>ヘイセイ</t>
    </rPh>
    <rPh sb="94" eb="96">
      <t>ネンド</t>
    </rPh>
    <rPh sb="97" eb="99">
      <t>カンキョ</t>
    </rPh>
    <rPh sb="99" eb="101">
      <t>コウセイ</t>
    </rPh>
    <rPh sb="101" eb="103">
      <t>コウジ</t>
    </rPh>
    <rPh sb="103" eb="105">
      <t>ジッシ</t>
    </rPh>
    <rPh sb="105" eb="107">
      <t>セッケイ</t>
    </rPh>
    <rPh sb="108" eb="109">
      <t>モト</t>
    </rPh>
    <rPh sb="112" eb="114">
      <t>コウジ</t>
    </rPh>
    <rPh sb="115" eb="117">
      <t>ジッシ</t>
    </rPh>
    <rPh sb="124" eb="126">
      <t>カンキョ</t>
    </rPh>
    <rPh sb="126" eb="128">
      <t>カイゼン</t>
    </rPh>
    <rPh sb="128" eb="129">
      <t>リツ</t>
    </rPh>
    <rPh sb="130" eb="131">
      <t>タカ</t>
    </rPh>
    <rPh sb="132" eb="134">
      <t>スウチ</t>
    </rPh>
    <phoneticPr fontId="4"/>
  </si>
  <si>
    <r>
      <rPr>
        <sz val="11"/>
        <color rgb="FFFF0000"/>
        <rFont val="ＭＳ ゴシック"/>
        <family val="3"/>
        <charset val="128"/>
      </rPr>
      <t>　</t>
    </r>
    <r>
      <rPr>
        <sz val="11"/>
        <rFont val="ＭＳ ゴシック"/>
        <family val="3"/>
        <charset val="128"/>
      </rPr>
      <t>当市の公共下水道事業は、東日本大震災と原発事故の影響により、施設の大規模な処分、多額の災害復旧事業、使用料の収入減少等様々な事業負担を強いられたことから、一時的に財政状況が悪化した。
　しかし、平成26年度以降は経営成績が回復の傾向を示しているが、今後、管渠、処理場施設の老朽化が進むことから、長寿命化計画、ストックマネジメント計画に基づいた改築更新工事を実施していく必要があるため、将来の投資計画に対応可能な財源を確保し、事業を安定的且つ継続的に実施していくために、引き続き経営状況が改善するよう努める。</t>
    </r>
    <rPh sb="98" eb="100">
      <t>ヘイセイ</t>
    </rPh>
    <rPh sb="102" eb="104">
      <t>ネンド</t>
    </rPh>
    <rPh sb="104" eb="106">
      <t>イコウ</t>
    </rPh>
    <rPh sb="125" eb="127">
      <t>コンゴ</t>
    </rPh>
    <rPh sb="128" eb="130">
      <t>カンキョ</t>
    </rPh>
    <rPh sb="131" eb="133">
      <t>ショリ</t>
    </rPh>
    <rPh sb="133" eb="134">
      <t>ジョウ</t>
    </rPh>
    <rPh sb="134" eb="136">
      <t>シセツ</t>
    </rPh>
    <rPh sb="137" eb="140">
      <t>ロウキュウカ</t>
    </rPh>
    <rPh sb="141" eb="142">
      <t>スス</t>
    </rPh>
    <rPh sb="148" eb="149">
      <t>チョウ</t>
    </rPh>
    <rPh sb="149" eb="152">
      <t>ジュミョウカ</t>
    </rPh>
    <rPh sb="152" eb="154">
      <t>ケイカク</t>
    </rPh>
    <rPh sb="165" eb="167">
      <t>ケイカク</t>
    </rPh>
    <rPh sb="168" eb="169">
      <t>モト</t>
    </rPh>
    <rPh sb="172" eb="174">
      <t>カイチク</t>
    </rPh>
    <rPh sb="174" eb="176">
      <t>コウシン</t>
    </rPh>
    <rPh sb="176" eb="178">
      <t>コウジ</t>
    </rPh>
    <rPh sb="179" eb="181">
      <t>ジッシ</t>
    </rPh>
    <rPh sb="185" eb="187">
      <t>ヒツヨウ</t>
    </rPh>
    <rPh sb="193" eb="195">
      <t>ショウライ</t>
    </rPh>
    <rPh sb="196" eb="198">
      <t>トウシ</t>
    </rPh>
    <rPh sb="198" eb="200">
      <t>ケイカク</t>
    </rPh>
    <rPh sb="201" eb="203">
      <t>タイオウ</t>
    </rPh>
    <rPh sb="203" eb="205">
      <t>カノウ</t>
    </rPh>
    <rPh sb="206" eb="208">
      <t>ザイゲン</t>
    </rPh>
    <rPh sb="209" eb="211">
      <t>カクホ</t>
    </rPh>
    <phoneticPr fontId="16"/>
  </si>
  <si>
    <t>　平成29年度は、老朽化による修繕費や小高区の避難指示解除に向けた工事等が終了したことにより営業費用が減少したこと。収入においても、負担金等や東京電力の賠償金（逸失利益）も減少したため、前年度と比して経常収支比率は減少したが、水準としては100%を上回っており、概ね健全な経営状況と言える。
⑤⑥経費回収率は100%に近い水準ではあるが、汚水処理に係る費用の増加が、使用料収入の推移に対して大きくなってきている。
　今後は、老朽化に対応するための費用が更に増加し、人口減少により使用料収入は減少することが予想されるため、将来的な財政バランスを見通して経営計画を更新していく必要がある。
①②東日本大震災の影響によって累積欠損比率が大きく増加したが、平成26年度以降は純利益を計上している。今後は、小高区の避難指示解除による使用料収入の回復が見込まれるところであるが、東京電力の賠償金による特別利益は減少していくため、更なる健全な財政状況を保てるよう経費縮減に努める。</t>
    <rPh sb="1" eb="3">
      <t>ヘイセイ</t>
    </rPh>
    <rPh sb="5" eb="7">
      <t>ネンド</t>
    </rPh>
    <rPh sb="9" eb="12">
      <t>ロウキュウカ</t>
    </rPh>
    <rPh sb="15" eb="17">
      <t>シュウゼン</t>
    </rPh>
    <rPh sb="17" eb="18">
      <t>ヒ</t>
    </rPh>
    <rPh sb="19" eb="21">
      <t>オダカ</t>
    </rPh>
    <rPh sb="21" eb="22">
      <t>ク</t>
    </rPh>
    <rPh sb="23" eb="25">
      <t>ヒナン</t>
    </rPh>
    <rPh sb="25" eb="27">
      <t>シジ</t>
    </rPh>
    <rPh sb="30" eb="31">
      <t>ム</t>
    </rPh>
    <rPh sb="33" eb="35">
      <t>コウジ</t>
    </rPh>
    <rPh sb="35" eb="36">
      <t>トウ</t>
    </rPh>
    <rPh sb="37" eb="39">
      <t>シュウリョウ</t>
    </rPh>
    <rPh sb="46" eb="48">
      <t>エイギョウ</t>
    </rPh>
    <rPh sb="48" eb="50">
      <t>ヒヨウ</t>
    </rPh>
    <rPh sb="51" eb="53">
      <t>ゲンショウ</t>
    </rPh>
    <rPh sb="58" eb="60">
      <t>シュウニュウ</t>
    </rPh>
    <rPh sb="66" eb="69">
      <t>フタンキン</t>
    </rPh>
    <rPh sb="69" eb="70">
      <t>トウ</t>
    </rPh>
    <rPh sb="71" eb="73">
      <t>トウキョウ</t>
    </rPh>
    <rPh sb="73" eb="75">
      <t>デンリョク</t>
    </rPh>
    <rPh sb="76" eb="78">
      <t>バイショウ</t>
    </rPh>
    <rPh sb="78" eb="79">
      <t>キン</t>
    </rPh>
    <rPh sb="80" eb="82">
      <t>イッシツ</t>
    </rPh>
    <rPh sb="82" eb="84">
      <t>リエキ</t>
    </rPh>
    <rPh sb="86" eb="88">
      <t>ゲンショウ</t>
    </rPh>
    <rPh sb="93" eb="96">
      <t>ゼンネンド</t>
    </rPh>
    <rPh sb="97" eb="98">
      <t>クラ</t>
    </rPh>
    <rPh sb="100" eb="102">
      <t>ケイジョウ</t>
    </rPh>
    <rPh sb="102" eb="104">
      <t>シュウシ</t>
    </rPh>
    <rPh sb="104" eb="106">
      <t>ヒリツ</t>
    </rPh>
    <rPh sb="107" eb="109">
      <t>ゲンショウ</t>
    </rPh>
    <rPh sb="113" eb="115">
      <t>スイジュン</t>
    </rPh>
    <rPh sb="124" eb="126">
      <t>ウワマワ</t>
    </rPh>
    <rPh sb="131" eb="132">
      <t>オオム</t>
    </rPh>
    <rPh sb="133" eb="135">
      <t>ケンゼン</t>
    </rPh>
    <rPh sb="136" eb="138">
      <t>ケイエイ</t>
    </rPh>
    <rPh sb="138" eb="140">
      <t>ジョウキョウ</t>
    </rPh>
    <rPh sb="141" eb="142">
      <t>イ</t>
    </rPh>
    <rPh sb="159" eb="160">
      <t>チカ</t>
    </rPh>
    <rPh sb="161" eb="163">
      <t>スイジュン</t>
    </rPh>
    <rPh sb="169" eb="171">
      <t>オスイ</t>
    </rPh>
    <rPh sb="171" eb="173">
      <t>ショリ</t>
    </rPh>
    <rPh sb="174" eb="175">
      <t>カカ</t>
    </rPh>
    <rPh sb="176" eb="178">
      <t>ヒヨウ</t>
    </rPh>
    <rPh sb="179" eb="181">
      <t>ゾウカ</t>
    </rPh>
    <rPh sb="183" eb="186">
      <t>シヨウリョウ</t>
    </rPh>
    <rPh sb="186" eb="188">
      <t>シュウニュウ</t>
    </rPh>
    <rPh sb="189" eb="191">
      <t>スイイ</t>
    </rPh>
    <rPh sb="192" eb="193">
      <t>タイ</t>
    </rPh>
    <rPh sb="208" eb="210">
      <t>コンゴ</t>
    </rPh>
    <rPh sb="212" eb="214">
      <t>ロウキュウ</t>
    </rPh>
    <rPh sb="214" eb="215">
      <t>カ</t>
    </rPh>
    <rPh sb="216" eb="218">
      <t>タイオウ</t>
    </rPh>
    <rPh sb="223" eb="225">
      <t>ヒヨウ</t>
    </rPh>
    <rPh sb="226" eb="227">
      <t>サラ</t>
    </rPh>
    <rPh sb="228" eb="230">
      <t>ゾウカ</t>
    </rPh>
    <rPh sb="232" eb="234">
      <t>ジンコウ</t>
    </rPh>
    <rPh sb="234" eb="236">
      <t>ゲンショウ</t>
    </rPh>
    <rPh sb="239" eb="241">
      <t>シヨウ</t>
    </rPh>
    <rPh sb="271" eb="273">
      <t>ミトオ</t>
    </rPh>
    <rPh sb="275" eb="277">
      <t>ケイエイ</t>
    </rPh>
    <rPh sb="277" eb="279">
      <t>ケイカク</t>
    </rPh>
    <rPh sb="280" eb="282">
      <t>コウシン</t>
    </rPh>
    <rPh sb="286" eb="288">
      <t>ヒツヨウ</t>
    </rPh>
    <rPh sb="330" eb="332">
      <t>イコウ</t>
    </rPh>
    <rPh sb="344" eb="346">
      <t>コンゴ</t>
    </rPh>
    <rPh sb="348" eb="350">
      <t>オダカ</t>
    </rPh>
    <rPh sb="350" eb="351">
      <t>ク</t>
    </rPh>
    <rPh sb="367" eb="369">
      <t>カイフク</t>
    </rPh>
    <rPh sb="370" eb="372">
      <t>ミコ</t>
    </rPh>
    <rPh sb="394" eb="396">
      <t>トクベツ</t>
    </rPh>
    <rPh sb="396" eb="398">
      <t>リエキ</t>
    </rPh>
    <rPh sb="399" eb="401">
      <t>ゲンショウ</t>
    </rPh>
    <rPh sb="408" eb="409">
      <t>サラ</t>
    </rPh>
    <rPh sb="411" eb="413">
      <t>ケンゼン</t>
    </rPh>
    <rPh sb="414" eb="416">
      <t>ザイセイ</t>
    </rPh>
    <rPh sb="416" eb="418">
      <t>ジョウキョウ</t>
    </rPh>
    <rPh sb="419" eb="420">
      <t>タモ</t>
    </rPh>
    <rPh sb="426" eb="428">
      <t>シュクゲン</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</si>
</sst>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6"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0.13</c:v>
                </c:pt>
                <c:pt idx="4" formatCode="#,##0.00;&quot;△&quot;#,##0.00;&quot;-&quot;">
                  <c:v>0.22</c:v>
                </c:pt>
              </c:numCache>
            </c:numRef>
          </c:val>
          <c:extLst xmlns:c16r2="http://schemas.microsoft.com/office/drawing/2015/06/chart">
            <c:ext xmlns:c16="http://schemas.microsoft.com/office/drawing/2014/chart" uri="{C3380CC4-5D6E-409C-BE32-E72D297353CC}">
              <c16:uniqueId val="{00000000-B159-4E50-934F-767BAEE58DA9}"/>
            </c:ext>
          </c:extLst>
        </c:ser>
        <c:dLbls>
          <c:showLegendKey val="0"/>
          <c:showVal val="0"/>
          <c:showCatName val="0"/>
          <c:showSerName val="0"/>
          <c:showPercent val="0"/>
          <c:showBubbleSize val="0"/>
        </c:dLbls>
        <c:gapWidth val="150"/>
        <c:axId val="213671568"/>
        <c:axId val="214569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0.27</c:v>
                </c:pt>
                <c:pt idx="3">
                  <c:v>0.17</c:v>
                </c:pt>
                <c:pt idx="4">
                  <c:v>0.13</c:v>
                </c:pt>
              </c:numCache>
            </c:numRef>
          </c:val>
          <c:smooth val="0"/>
          <c:extLst xmlns:c16r2="http://schemas.microsoft.com/office/drawing/2015/06/chart">
            <c:ext xmlns:c16="http://schemas.microsoft.com/office/drawing/2014/chart" uri="{C3380CC4-5D6E-409C-BE32-E72D297353CC}">
              <c16:uniqueId val="{00000001-B159-4E50-934F-767BAEE58DA9}"/>
            </c:ext>
          </c:extLst>
        </c:ser>
        <c:dLbls>
          <c:showLegendKey val="0"/>
          <c:showVal val="0"/>
          <c:showCatName val="0"/>
          <c:showSerName val="0"/>
          <c:showPercent val="0"/>
          <c:showBubbleSize val="0"/>
        </c:dLbls>
        <c:marker val="1"/>
        <c:smooth val="0"/>
        <c:axId val="213671568"/>
        <c:axId val="214569256"/>
      </c:lineChart>
      <c:dateAx>
        <c:axId val="213671568"/>
        <c:scaling>
          <c:orientation val="minMax"/>
        </c:scaling>
        <c:delete val="1"/>
        <c:axPos val="b"/>
        <c:numFmt formatCode="ge" sourceLinked="1"/>
        <c:majorTickMark val="none"/>
        <c:minorTickMark val="none"/>
        <c:tickLblPos val="none"/>
        <c:crossAx val="214569256"/>
        <c:crosses val="autoZero"/>
        <c:auto val="1"/>
        <c:lblOffset val="100"/>
        <c:baseTimeUnit val="years"/>
      </c:dateAx>
      <c:valAx>
        <c:axId val="214569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67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96.53</c:v>
                </c:pt>
                <c:pt idx="1">
                  <c:v>103.11</c:v>
                </c:pt>
                <c:pt idx="2">
                  <c:v>122.14</c:v>
                </c:pt>
                <c:pt idx="3">
                  <c:v>108.31</c:v>
                </c:pt>
                <c:pt idx="4">
                  <c:v>104.67</c:v>
                </c:pt>
              </c:numCache>
            </c:numRef>
          </c:val>
          <c:extLst xmlns:c16r2="http://schemas.microsoft.com/office/drawing/2015/06/chart">
            <c:ext xmlns:c16="http://schemas.microsoft.com/office/drawing/2014/chart" uri="{C3380CC4-5D6E-409C-BE32-E72D297353CC}">
              <c16:uniqueId val="{00000000-422B-4375-99F8-7B3CFA3B74F2}"/>
            </c:ext>
          </c:extLst>
        </c:ser>
        <c:dLbls>
          <c:showLegendKey val="0"/>
          <c:showVal val="0"/>
          <c:showCatName val="0"/>
          <c:showSerName val="0"/>
          <c:showPercent val="0"/>
          <c:showBubbleSize val="0"/>
        </c:dLbls>
        <c:gapWidth val="150"/>
        <c:axId val="213663576"/>
        <c:axId val="44552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105.34</c:v>
                </c:pt>
                <c:pt idx="1">
                  <c:v>108.77</c:v>
                </c:pt>
                <c:pt idx="2">
                  <c:v>109.48</c:v>
                </c:pt>
                <c:pt idx="3">
                  <c:v>109.27</c:v>
                </c:pt>
                <c:pt idx="4">
                  <c:v>108.03</c:v>
                </c:pt>
              </c:numCache>
            </c:numRef>
          </c:val>
          <c:smooth val="0"/>
          <c:extLst xmlns:c16r2="http://schemas.microsoft.com/office/drawing/2015/06/chart">
            <c:ext xmlns:c16="http://schemas.microsoft.com/office/drawing/2014/chart" uri="{C3380CC4-5D6E-409C-BE32-E72D297353CC}">
              <c16:uniqueId val="{00000001-422B-4375-99F8-7B3CFA3B74F2}"/>
            </c:ext>
          </c:extLst>
        </c:ser>
        <c:dLbls>
          <c:showLegendKey val="0"/>
          <c:showVal val="0"/>
          <c:showCatName val="0"/>
          <c:showSerName val="0"/>
          <c:showPercent val="0"/>
          <c:showBubbleSize val="0"/>
        </c:dLbls>
        <c:marker val="1"/>
        <c:smooth val="0"/>
        <c:axId val="213663576"/>
        <c:axId val="445529576"/>
      </c:lineChart>
      <c:dateAx>
        <c:axId val="213663576"/>
        <c:scaling>
          <c:orientation val="minMax"/>
        </c:scaling>
        <c:delete val="1"/>
        <c:axPos val="b"/>
        <c:numFmt formatCode="ge" sourceLinked="1"/>
        <c:majorTickMark val="none"/>
        <c:minorTickMark val="none"/>
        <c:tickLblPos val="none"/>
        <c:crossAx val="445529576"/>
        <c:crosses val="autoZero"/>
        <c:auto val="1"/>
        <c:lblOffset val="100"/>
        <c:baseTimeUnit val="years"/>
      </c:dateAx>
      <c:valAx>
        <c:axId val="44552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66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12.81</c:v>
                </c:pt>
                <c:pt idx="1">
                  <c:v>25.3</c:v>
                </c:pt>
                <c:pt idx="2">
                  <c:v>27.99</c:v>
                </c:pt>
                <c:pt idx="3">
                  <c:v>30.69</c:v>
                </c:pt>
                <c:pt idx="4">
                  <c:v>32.799999999999997</c:v>
                </c:pt>
              </c:numCache>
            </c:numRef>
          </c:val>
          <c:extLst xmlns:c16r2="http://schemas.microsoft.com/office/drawing/2015/06/chart">
            <c:ext xmlns:c16="http://schemas.microsoft.com/office/drawing/2014/chart" uri="{C3380CC4-5D6E-409C-BE32-E72D297353CC}">
              <c16:uniqueId val="{00000000-778C-4CA3-9298-A47DBAAAAC78}"/>
            </c:ext>
          </c:extLst>
        </c:ser>
        <c:dLbls>
          <c:showLegendKey val="0"/>
          <c:showVal val="0"/>
          <c:showCatName val="0"/>
          <c:showSerName val="0"/>
          <c:showPercent val="0"/>
          <c:showBubbleSize val="0"/>
        </c:dLbls>
        <c:gapWidth val="150"/>
        <c:axId val="214585648"/>
        <c:axId val="2145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c:v>
                </c:pt>
                <c:pt idx="1">
                  <c:v>25.52</c:v>
                </c:pt>
                <c:pt idx="2">
                  <c:v>25.89</c:v>
                </c:pt>
                <c:pt idx="3">
                  <c:v>26.63</c:v>
                </c:pt>
                <c:pt idx="4">
                  <c:v>25.61</c:v>
                </c:pt>
              </c:numCache>
            </c:numRef>
          </c:val>
          <c:smooth val="0"/>
          <c:extLst xmlns:c16r2="http://schemas.microsoft.com/office/drawing/2015/06/chart">
            <c:ext xmlns:c16="http://schemas.microsoft.com/office/drawing/2014/chart" uri="{C3380CC4-5D6E-409C-BE32-E72D297353CC}">
              <c16:uniqueId val="{00000001-778C-4CA3-9298-A47DBAAAAC78}"/>
            </c:ext>
          </c:extLst>
        </c:ser>
        <c:dLbls>
          <c:showLegendKey val="0"/>
          <c:showVal val="0"/>
          <c:showCatName val="0"/>
          <c:showSerName val="0"/>
          <c:showPercent val="0"/>
          <c:showBubbleSize val="0"/>
        </c:dLbls>
        <c:marker val="1"/>
        <c:smooth val="0"/>
        <c:axId val="214585648"/>
        <c:axId val="214584512"/>
      </c:lineChart>
      <c:dateAx>
        <c:axId val="214585648"/>
        <c:scaling>
          <c:orientation val="minMax"/>
        </c:scaling>
        <c:delete val="1"/>
        <c:axPos val="b"/>
        <c:numFmt formatCode="ge" sourceLinked="1"/>
        <c:majorTickMark val="none"/>
        <c:minorTickMark val="none"/>
        <c:tickLblPos val="none"/>
        <c:crossAx val="214584512"/>
        <c:crosses val="autoZero"/>
        <c:auto val="1"/>
        <c:lblOffset val="100"/>
        <c:baseTimeUnit val="years"/>
      </c:dateAx>
      <c:valAx>
        <c:axId val="21458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58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0.5</c:v>
                </c:pt>
                <c:pt idx="1">
                  <c:v>0.72</c:v>
                </c:pt>
                <c:pt idx="2">
                  <c:v>1.03</c:v>
                </c:pt>
                <c:pt idx="3">
                  <c:v>1.44</c:v>
                </c:pt>
                <c:pt idx="4">
                  <c:v>1.83</c:v>
                </c:pt>
              </c:numCache>
            </c:numRef>
          </c:val>
          <c:extLst xmlns:c16r2="http://schemas.microsoft.com/office/drawing/2015/06/chart">
            <c:ext xmlns:c16="http://schemas.microsoft.com/office/drawing/2014/chart" uri="{C3380CC4-5D6E-409C-BE32-E72D297353CC}">
              <c16:uniqueId val="{00000000-8838-4FB0-B530-68AF51C92C9D}"/>
            </c:ext>
          </c:extLst>
        </c:ser>
        <c:dLbls>
          <c:showLegendKey val="0"/>
          <c:showVal val="0"/>
          <c:showCatName val="0"/>
          <c:showSerName val="0"/>
          <c:showPercent val="0"/>
          <c:showBubbleSize val="0"/>
        </c:dLbls>
        <c:gapWidth val="150"/>
        <c:axId val="445484272"/>
        <c:axId val="44514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0.71</c:v>
                </c:pt>
                <c:pt idx="1">
                  <c:v>0.76</c:v>
                </c:pt>
                <c:pt idx="2">
                  <c:v>0.71</c:v>
                </c:pt>
                <c:pt idx="3">
                  <c:v>0.95</c:v>
                </c:pt>
                <c:pt idx="4">
                  <c:v>1.07</c:v>
                </c:pt>
              </c:numCache>
            </c:numRef>
          </c:val>
          <c:smooth val="0"/>
          <c:extLst xmlns:c16r2="http://schemas.microsoft.com/office/drawing/2015/06/chart">
            <c:ext xmlns:c16="http://schemas.microsoft.com/office/drawing/2014/chart" uri="{C3380CC4-5D6E-409C-BE32-E72D297353CC}">
              <c16:uniqueId val="{00000001-8838-4FB0-B530-68AF51C92C9D}"/>
            </c:ext>
          </c:extLst>
        </c:ser>
        <c:dLbls>
          <c:showLegendKey val="0"/>
          <c:showVal val="0"/>
          <c:showCatName val="0"/>
          <c:showSerName val="0"/>
          <c:showPercent val="0"/>
          <c:showBubbleSize val="0"/>
        </c:dLbls>
        <c:marker val="1"/>
        <c:smooth val="0"/>
        <c:axId val="445484272"/>
        <c:axId val="445144880"/>
      </c:lineChart>
      <c:dateAx>
        <c:axId val="445484272"/>
        <c:scaling>
          <c:orientation val="minMax"/>
        </c:scaling>
        <c:delete val="1"/>
        <c:axPos val="b"/>
        <c:numFmt formatCode="ge" sourceLinked="1"/>
        <c:majorTickMark val="none"/>
        <c:minorTickMark val="none"/>
        <c:tickLblPos val="none"/>
        <c:crossAx val="445144880"/>
        <c:crosses val="autoZero"/>
        <c:auto val="1"/>
        <c:lblOffset val="100"/>
        <c:baseTimeUnit val="years"/>
      </c:dateAx>
      <c:valAx>
        <c:axId val="44514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48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410.9</c:v>
                </c:pt>
                <c:pt idx="1">
                  <c:v>362.56</c:v>
                </c:pt>
                <c:pt idx="2">
                  <c:v>146.28</c:v>
                </c:pt>
                <c:pt idx="3">
                  <c:v>121.06</c:v>
                </c:pt>
                <c:pt idx="4">
                  <c:v>102.97</c:v>
                </c:pt>
              </c:numCache>
            </c:numRef>
          </c:val>
          <c:extLst xmlns:c16r2="http://schemas.microsoft.com/office/drawing/2015/06/chart">
            <c:ext xmlns:c16="http://schemas.microsoft.com/office/drawing/2014/chart" uri="{C3380CC4-5D6E-409C-BE32-E72D297353CC}">
              <c16:uniqueId val="{00000000-9B74-44E8-B701-9F097E6DAD2F}"/>
            </c:ext>
          </c:extLst>
        </c:ser>
        <c:dLbls>
          <c:showLegendKey val="0"/>
          <c:showVal val="0"/>
          <c:showCatName val="0"/>
          <c:showSerName val="0"/>
          <c:showPercent val="0"/>
          <c:showBubbleSize val="0"/>
        </c:dLbls>
        <c:gapWidth val="150"/>
        <c:axId val="445277968"/>
        <c:axId val="445278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24.99</c:v>
                </c:pt>
                <c:pt idx="1">
                  <c:v>21.47</c:v>
                </c:pt>
                <c:pt idx="2">
                  <c:v>16.34</c:v>
                </c:pt>
                <c:pt idx="3">
                  <c:v>15.65</c:v>
                </c:pt>
                <c:pt idx="4">
                  <c:v>13.55</c:v>
                </c:pt>
              </c:numCache>
            </c:numRef>
          </c:val>
          <c:smooth val="0"/>
          <c:extLst xmlns:c16r2="http://schemas.microsoft.com/office/drawing/2015/06/chart">
            <c:ext xmlns:c16="http://schemas.microsoft.com/office/drawing/2014/chart" uri="{C3380CC4-5D6E-409C-BE32-E72D297353CC}">
              <c16:uniqueId val="{00000001-9B74-44E8-B701-9F097E6DAD2F}"/>
            </c:ext>
          </c:extLst>
        </c:ser>
        <c:dLbls>
          <c:showLegendKey val="0"/>
          <c:showVal val="0"/>
          <c:showCatName val="0"/>
          <c:showSerName val="0"/>
          <c:showPercent val="0"/>
          <c:showBubbleSize val="0"/>
        </c:dLbls>
        <c:marker val="1"/>
        <c:smooth val="0"/>
        <c:axId val="445277968"/>
        <c:axId val="445278360"/>
      </c:lineChart>
      <c:dateAx>
        <c:axId val="445277968"/>
        <c:scaling>
          <c:orientation val="minMax"/>
        </c:scaling>
        <c:delete val="1"/>
        <c:axPos val="b"/>
        <c:numFmt formatCode="ge" sourceLinked="1"/>
        <c:majorTickMark val="none"/>
        <c:minorTickMark val="none"/>
        <c:tickLblPos val="none"/>
        <c:crossAx val="445278360"/>
        <c:crosses val="autoZero"/>
        <c:auto val="1"/>
        <c:lblOffset val="100"/>
        <c:baseTimeUnit val="years"/>
      </c:dateAx>
      <c:valAx>
        <c:axId val="44527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27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217.17</c:v>
                </c:pt>
                <c:pt idx="1">
                  <c:v>110.39</c:v>
                </c:pt>
                <c:pt idx="2">
                  <c:v>102.12</c:v>
                </c:pt>
                <c:pt idx="3">
                  <c:v>110.62</c:v>
                </c:pt>
                <c:pt idx="4">
                  <c:v>111.13</c:v>
                </c:pt>
              </c:numCache>
            </c:numRef>
          </c:val>
          <c:extLst xmlns:c16r2="http://schemas.microsoft.com/office/drawing/2015/06/chart">
            <c:ext xmlns:c16="http://schemas.microsoft.com/office/drawing/2014/chart" uri="{C3380CC4-5D6E-409C-BE32-E72D297353CC}">
              <c16:uniqueId val="{00000000-E32D-4756-9EEA-AA381C89427B}"/>
            </c:ext>
          </c:extLst>
        </c:ser>
        <c:dLbls>
          <c:showLegendKey val="0"/>
          <c:showVal val="0"/>
          <c:showCatName val="0"/>
          <c:showSerName val="0"/>
          <c:showPercent val="0"/>
          <c:showBubbleSize val="0"/>
        </c:dLbls>
        <c:gapWidth val="150"/>
        <c:axId val="445279536"/>
        <c:axId val="445279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316.92</c:v>
                </c:pt>
                <c:pt idx="1">
                  <c:v>79.239999999999995</c:v>
                </c:pt>
                <c:pt idx="2">
                  <c:v>78.930000000000007</c:v>
                </c:pt>
                <c:pt idx="3">
                  <c:v>77.94</c:v>
                </c:pt>
                <c:pt idx="4">
                  <c:v>78.45</c:v>
                </c:pt>
              </c:numCache>
            </c:numRef>
          </c:val>
          <c:smooth val="0"/>
          <c:extLst xmlns:c16r2="http://schemas.microsoft.com/office/drawing/2015/06/chart">
            <c:ext xmlns:c16="http://schemas.microsoft.com/office/drawing/2014/chart" uri="{C3380CC4-5D6E-409C-BE32-E72D297353CC}">
              <c16:uniqueId val="{00000001-E32D-4756-9EEA-AA381C89427B}"/>
            </c:ext>
          </c:extLst>
        </c:ser>
        <c:dLbls>
          <c:showLegendKey val="0"/>
          <c:showVal val="0"/>
          <c:showCatName val="0"/>
          <c:showSerName val="0"/>
          <c:showPercent val="0"/>
          <c:showBubbleSize val="0"/>
        </c:dLbls>
        <c:marker val="1"/>
        <c:smooth val="0"/>
        <c:axId val="445279536"/>
        <c:axId val="445279928"/>
      </c:lineChart>
      <c:dateAx>
        <c:axId val="445279536"/>
        <c:scaling>
          <c:orientation val="minMax"/>
        </c:scaling>
        <c:delete val="1"/>
        <c:axPos val="b"/>
        <c:numFmt formatCode="ge" sourceLinked="1"/>
        <c:majorTickMark val="none"/>
        <c:minorTickMark val="none"/>
        <c:tickLblPos val="none"/>
        <c:crossAx val="445279928"/>
        <c:crosses val="autoZero"/>
        <c:auto val="1"/>
        <c:lblOffset val="100"/>
        <c:baseTimeUnit val="years"/>
      </c:dateAx>
      <c:valAx>
        <c:axId val="44527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27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2667.54</c:v>
                </c:pt>
                <c:pt idx="1">
                  <c:v>2406.23</c:v>
                </c:pt>
                <c:pt idx="2">
                  <c:v>2165.7800000000002</c:v>
                </c:pt>
                <c:pt idx="3">
                  <c:v>1200.99</c:v>
                </c:pt>
                <c:pt idx="4">
                  <c:v>1186.24</c:v>
                </c:pt>
              </c:numCache>
            </c:numRef>
          </c:val>
          <c:extLst xmlns:c16r2="http://schemas.microsoft.com/office/drawing/2015/06/chart">
            <c:ext xmlns:c16="http://schemas.microsoft.com/office/drawing/2014/chart" uri="{C3380CC4-5D6E-409C-BE32-E72D297353CC}">
              <c16:uniqueId val="{00000000-ACFA-4D33-AA56-79777BD6819A}"/>
            </c:ext>
          </c:extLst>
        </c:ser>
        <c:dLbls>
          <c:showLegendKey val="0"/>
          <c:showVal val="0"/>
          <c:showCatName val="0"/>
          <c:showSerName val="0"/>
          <c:showPercent val="0"/>
          <c:showBubbleSize val="0"/>
        </c:dLbls>
        <c:gapWidth val="150"/>
        <c:axId val="445277576"/>
        <c:axId val="44528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848.31</c:v>
                </c:pt>
                <c:pt idx="3">
                  <c:v>774.99</c:v>
                </c:pt>
                <c:pt idx="4">
                  <c:v>799.41</c:v>
                </c:pt>
              </c:numCache>
            </c:numRef>
          </c:val>
          <c:smooth val="0"/>
          <c:extLst xmlns:c16r2="http://schemas.microsoft.com/office/drawing/2015/06/chart">
            <c:ext xmlns:c16="http://schemas.microsoft.com/office/drawing/2014/chart" uri="{C3380CC4-5D6E-409C-BE32-E72D297353CC}">
              <c16:uniqueId val="{00000001-ACFA-4D33-AA56-79777BD6819A}"/>
            </c:ext>
          </c:extLst>
        </c:ser>
        <c:dLbls>
          <c:showLegendKey val="0"/>
          <c:showVal val="0"/>
          <c:showCatName val="0"/>
          <c:showSerName val="0"/>
          <c:showPercent val="0"/>
          <c:showBubbleSize val="0"/>
        </c:dLbls>
        <c:marker val="1"/>
        <c:smooth val="0"/>
        <c:axId val="445277576"/>
        <c:axId val="445281104"/>
      </c:lineChart>
      <c:dateAx>
        <c:axId val="445277576"/>
        <c:scaling>
          <c:orientation val="minMax"/>
        </c:scaling>
        <c:delete val="1"/>
        <c:axPos val="b"/>
        <c:numFmt formatCode="ge" sourceLinked="1"/>
        <c:majorTickMark val="none"/>
        <c:minorTickMark val="none"/>
        <c:tickLblPos val="none"/>
        <c:crossAx val="445281104"/>
        <c:crosses val="autoZero"/>
        <c:auto val="1"/>
        <c:lblOffset val="100"/>
        <c:baseTimeUnit val="years"/>
      </c:dateAx>
      <c:valAx>
        <c:axId val="44528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27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140.62</c:v>
                </c:pt>
                <c:pt idx="1">
                  <c:v>143.16999999999999</c:v>
                </c:pt>
                <c:pt idx="2">
                  <c:v>107.84</c:v>
                </c:pt>
                <c:pt idx="3">
                  <c:v>98.47</c:v>
                </c:pt>
                <c:pt idx="4">
                  <c:v>96.79</c:v>
                </c:pt>
              </c:numCache>
            </c:numRef>
          </c:val>
          <c:extLst xmlns:c16r2="http://schemas.microsoft.com/office/drawing/2015/06/chart">
            <c:ext xmlns:c16="http://schemas.microsoft.com/office/drawing/2014/chart" uri="{C3380CC4-5D6E-409C-BE32-E72D297353CC}">
              <c16:uniqueId val="{00000000-A495-4B2D-BC83-4B4AD5DB62B0}"/>
            </c:ext>
          </c:extLst>
        </c:ser>
        <c:dLbls>
          <c:showLegendKey val="0"/>
          <c:showVal val="0"/>
          <c:showCatName val="0"/>
          <c:showSerName val="0"/>
          <c:showPercent val="0"/>
          <c:showBubbleSize val="0"/>
        </c:dLbls>
        <c:gapWidth val="150"/>
        <c:axId val="212802304"/>
        <c:axId val="212801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94.38</c:v>
                </c:pt>
                <c:pt idx="3">
                  <c:v>96.57</c:v>
                </c:pt>
                <c:pt idx="4">
                  <c:v>96.54</c:v>
                </c:pt>
              </c:numCache>
            </c:numRef>
          </c:val>
          <c:smooth val="0"/>
          <c:extLst xmlns:c16r2="http://schemas.microsoft.com/office/drawing/2015/06/chart">
            <c:ext xmlns:c16="http://schemas.microsoft.com/office/drawing/2014/chart" uri="{C3380CC4-5D6E-409C-BE32-E72D297353CC}">
              <c16:uniqueId val="{00000001-A495-4B2D-BC83-4B4AD5DB62B0}"/>
            </c:ext>
          </c:extLst>
        </c:ser>
        <c:dLbls>
          <c:showLegendKey val="0"/>
          <c:showVal val="0"/>
          <c:showCatName val="0"/>
          <c:showSerName val="0"/>
          <c:showPercent val="0"/>
          <c:showBubbleSize val="0"/>
        </c:dLbls>
        <c:marker val="1"/>
        <c:smooth val="0"/>
        <c:axId val="212802304"/>
        <c:axId val="212801912"/>
      </c:lineChart>
      <c:dateAx>
        <c:axId val="212802304"/>
        <c:scaling>
          <c:orientation val="minMax"/>
        </c:scaling>
        <c:delete val="1"/>
        <c:axPos val="b"/>
        <c:numFmt formatCode="ge" sourceLinked="1"/>
        <c:majorTickMark val="none"/>
        <c:minorTickMark val="none"/>
        <c:tickLblPos val="none"/>
        <c:crossAx val="212801912"/>
        <c:crosses val="autoZero"/>
        <c:auto val="1"/>
        <c:lblOffset val="100"/>
        <c:baseTimeUnit val="years"/>
      </c:dateAx>
      <c:valAx>
        <c:axId val="21280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80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106.87</c:v>
                </c:pt>
                <c:pt idx="1">
                  <c:v>106.09</c:v>
                </c:pt>
                <c:pt idx="2">
                  <c:v>142.02000000000001</c:v>
                </c:pt>
                <c:pt idx="3">
                  <c:v>156.34</c:v>
                </c:pt>
                <c:pt idx="4">
                  <c:v>158.4</c:v>
                </c:pt>
              </c:numCache>
            </c:numRef>
          </c:val>
          <c:extLst xmlns:c16r2="http://schemas.microsoft.com/office/drawing/2015/06/chart">
            <c:ext xmlns:c16="http://schemas.microsoft.com/office/drawing/2014/chart" uri="{C3380CC4-5D6E-409C-BE32-E72D297353CC}">
              <c16:uniqueId val="{00000000-A30D-4CB4-985F-08588B92AB6C}"/>
            </c:ext>
          </c:extLst>
        </c:ser>
        <c:dLbls>
          <c:showLegendKey val="0"/>
          <c:showVal val="0"/>
          <c:showCatName val="0"/>
          <c:showSerName val="0"/>
          <c:showPercent val="0"/>
          <c:showBubbleSize val="0"/>
        </c:dLbls>
        <c:gapWidth val="150"/>
        <c:axId val="445567568"/>
        <c:axId val="445567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165.45</c:v>
                </c:pt>
                <c:pt idx="3">
                  <c:v>161.54</c:v>
                </c:pt>
                <c:pt idx="4">
                  <c:v>162.81</c:v>
                </c:pt>
              </c:numCache>
            </c:numRef>
          </c:val>
          <c:smooth val="0"/>
          <c:extLst xmlns:c16r2="http://schemas.microsoft.com/office/drawing/2015/06/chart">
            <c:ext xmlns:c16="http://schemas.microsoft.com/office/drawing/2014/chart" uri="{C3380CC4-5D6E-409C-BE32-E72D297353CC}">
              <c16:uniqueId val="{00000001-A30D-4CB4-985F-08588B92AB6C}"/>
            </c:ext>
          </c:extLst>
        </c:ser>
        <c:dLbls>
          <c:showLegendKey val="0"/>
          <c:showVal val="0"/>
          <c:showCatName val="0"/>
          <c:showSerName val="0"/>
          <c:showPercent val="0"/>
          <c:showBubbleSize val="0"/>
        </c:dLbls>
        <c:marker val="1"/>
        <c:smooth val="0"/>
        <c:axId val="445567568"/>
        <c:axId val="445567960"/>
      </c:lineChart>
      <c:dateAx>
        <c:axId val="445567568"/>
        <c:scaling>
          <c:orientation val="minMax"/>
        </c:scaling>
        <c:delete val="1"/>
        <c:axPos val="b"/>
        <c:numFmt formatCode="ge" sourceLinked="1"/>
        <c:majorTickMark val="none"/>
        <c:minorTickMark val="none"/>
        <c:tickLblPos val="none"/>
        <c:crossAx val="445567960"/>
        <c:crosses val="autoZero"/>
        <c:auto val="1"/>
        <c:lblOffset val="100"/>
        <c:baseTimeUnit val="years"/>
      </c:dateAx>
      <c:valAx>
        <c:axId val="445567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56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69.150000000000006</c:v>
                </c:pt>
                <c:pt idx="1">
                  <c:v>71.13</c:v>
                </c:pt>
                <c:pt idx="2">
                  <c:v>73.45</c:v>
                </c:pt>
                <c:pt idx="3">
                  <c:v>78.28</c:v>
                </c:pt>
                <c:pt idx="4">
                  <c:v>81.61</c:v>
                </c:pt>
              </c:numCache>
            </c:numRef>
          </c:val>
          <c:extLst xmlns:c16r2="http://schemas.microsoft.com/office/drawing/2015/06/chart">
            <c:ext xmlns:c16="http://schemas.microsoft.com/office/drawing/2014/chart" uri="{C3380CC4-5D6E-409C-BE32-E72D297353CC}">
              <c16:uniqueId val="{00000000-D498-47A4-95B9-0CBB3382E852}"/>
            </c:ext>
          </c:extLst>
        </c:ser>
        <c:dLbls>
          <c:showLegendKey val="0"/>
          <c:showVal val="0"/>
          <c:showCatName val="0"/>
          <c:showSerName val="0"/>
          <c:showPercent val="0"/>
          <c:showBubbleSize val="0"/>
        </c:dLbls>
        <c:gapWidth val="150"/>
        <c:axId val="445569136"/>
        <c:axId val="445569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65.62</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D498-47A4-95B9-0CBB3382E852}"/>
            </c:ext>
          </c:extLst>
        </c:ser>
        <c:dLbls>
          <c:showLegendKey val="0"/>
          <c:showVal val="0"/>
          <c:showCatName val="0"/>
          <c:showSerName val="0"/>
          <c:showPercent val="0"/>
          <c:showBubbleSize val="0"/>
        </c:dLbls>
        <c:marker val="1"/>
        <c:smooth val="0"/>
        <c:axId val="445569136"/>
        <c:axId val="445569528"/>
      </c:lineChart>
      <c:dateAx>
        <c:axId val="445569136"/>
        <c:scaling>
          <c:orientation val="minMax"/>
        </c:scaling>
        <c:delete val="1"/>
        <c:axPos val="b"/>
        <c:numFmt formatCode="ge" sourceLinked="1"/>
        <c:majorTickMark val="none"/>
        <c:minorTickMark val="none"/>
        <c:tickLblPos val="none"/>
        <c:crossAx val="445569528"/>
        <c:crosses val="autoZero"/>
        <c:auto val="1"/>
        <c:lblOffset val="100"/>
        <c:baseTimeUnit val="years"/>
      </c:dateAx>
      <c:valAx>
        <c:axId val="445569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56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87.36</c:v>
                </c:pt>
                <c:pt idx="1">
                  <c:v>88.26</c:v>
                </c:pt>
                <c:pt idx="2">
                  <c:v>87.1</c:v>
                </c:pt>
                <c:pt idx="3">
                  <c:v>91.81</c:v>
                </c:pt>
                <c:pt idx="4">
                  <c:v>91.67</c:v>
                </c:pt>
              </c:numCache>
            </c:numRef>
          </c:val>
          <c:extLst xmlns:c16r2="http://schemas.microsoft.com/office/drawing/2015/06/chart">
            <c:ext xmlns:c16="http://schemas.microsoft.com/office/drawing/2014/chart" uri="{C3380CC4-5D6E-409C-BE32-E72D297353CC}">
              <c16:uniqueId val="{00000000-8CD5-4A5E-ACDE-C2790490B1CC}"/>
            </c:ext>
          </c:extLst>
        </c:ser>
        <c:dLbls>
          <c:showLegendKey val="0"/>
          <c:showVal val="0"/>
          <c:showCatName val="0"/>
          <c:showSerName val="0"/>
          <c:showPercent val="0"/>
          <c:showBubbleSize val="0"/>
        </c:dLbls>
        <c:gapWidth val="150"/>
        <c:axId val="446111760"/>
        <c:axId val="446112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91.44</c:v>
                </c:pt>
                <c:pt idx="3">
                  <c:v>91.76</c:v>
                </c:pt>
                <c:pt idx="4">
                  <c:v>92.3</c:v>
                </c:pt>
              </c:numCache>
            </c:numRef>
          </c:val>
          <c:smooth val="0"/>
          <c:extLst xmlns:c16r2="http://schemas.microsoft.com/office/drawing/2015/06/chart">
            <c:ext xmlns:c16="http://schemas.microsoft.com/office/drawing/2014/chart" uri="{C3380CC4-5D6E-409C-BE32-E72D297353CC}">
              <c16:uniqueId val="{00000001-8CD5-4A5E-ACDE-C2790490B1CC}"/>
            </c:ext>
          </c:extLst>
        </c:ser>
        <c:dLbls>
          <c:showLegendKey val="0"/>
          <c:showVal val="0"/>
          <c:showCatName val="0"/>
          <c:showSerName val="0"/>
          <c:showPercent val="0"/>
          <c:showBubbleSize val="0"/>
        </c:dLbls>
        <c:marker val="1"/>
        <c:smooth val="0"/>
        <c:axId val="446111760"/>
        <c:axId val="446112152"/>
      </c:lineChart>
      <c:dateAx>
        <c:axId val="446111760"/>
        <c:scaling>
          <c:orientation val="minMax"/>
        </c:scaling>
        <c:delete val="1"/>
        <c:axPos val="b"/>
        <c:numFmt formatCode="ge" sourceLinked="1"/>
        <c:majorTickMark val="none"/>
        <c:minorTickMark val="none"/>
        <c:tickLblPos val="none"/>
        <c:crossAx val="446112152"/>
        <c:crosses val="autoZero"/>
        <c:auto val="1"/>
        <c:lblOffset val="100"/>
        <c:baseTimeUnit val="years"/>
      </c:dateAx>
      <c:valAx>
        <c:axId val="446112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11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90" zoomScaleSheetLayoutView="8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福島県　南相馬市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61452</v>
      </c>
      <c r="AM8" s="50"/>
      <c r="AN8" s="50"/>
      <c r="AO8" s="50"/>
      <c r="AP8" s="50"/>
      <c r="AQ8" s="50"/>
      <c r="AR8" s="50"/>
      <c r="AS8" s="50"/>
      <c r="AT8" s="45">
        <f>データ!T6</f>
        <v>398.58</v>
      </c>
      <c r="AU8" s="45"/>
      <c r="AV8" s="45"/>
      <c r="AW8" s="45"/>
      <c r="AX8" s="45"/>
      <c r="AY8" s="45"/>
      <c r="AZ8" s="45"/>
      <c r="BA8" s="45"/>
      <c r="BB8" s="45">
        <f>データ!U6</f>
        <v>154.18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f>データ!O6</f>
        <v>55.06</v>
      </c>
      <c r="J10" s="45"/>
      <c r="K10" s="45"/>
      <c r="L10" s="45"/>
      <c r="M10" s="45"/>
      <c r="N10" s="45"/>
      <c r="O10" s="45"/>
      <c r="P10" s="45">
        <f>データ!P6</f>
        <v>54.05</v>
      </c>
      <c r="Q10" s="45"/>
      <c r="R10" s="45"/>
      <c r="S10" s="45"/>
      <c r="T10" s="45"/>
      <c r="U10" s="45"/>
      <c r="V10" s="45"/>
      <c r="W10" s="45">
        <f>データ!Q6</f>
        <v>60.6</v>
      </c>
      <c r="X10" s="45"/>
      <c r="Y10" s="45"/>
      <c r="Z10" s="45"/>
      <c r="AA10" s="45"/>
      <c r="AB10" s="45"/>
      <c r="AC10" s="45"/>
      <c r="AD10" s="50">
        <f>データ!R6</f>
        <v>2673</v>
      </c>
      <c r="AE10" s="50"/>
      <c r="AF10" s="50"/>
      <c r="AG10" s="50"/>
      <c r="AH10" s="50"/>
      <c r="AI10" s="50"/>
      <c r="AJ10" s="50"/>
      <c r="AK10" s="2"/>
      <c r="AL10" s="50">
        <f>データ!V6</f>
        <v>32962</v>
      </c>
      <c r="AM10" s="50"/>
      <c r="AN10" s="50"/>
      <c r="AO10" s="50"/>
      <c r="AP10" s="50"/>
      <c r="AQ10" s="50"/>
      <c r="AR10" s="50"/>
      <c r="AS10" s="50"/>
      <c r="AT10" s="45">
        <f>データ!W6</f>
        <v>10.4</v>
      </c>
      <c r="AU10" s="45"/>
      <c r="AV10" s="45"/>
      <c r="AW10" s="45"/>
      <c r="AX10" s="45"/>
      <c r="AY10" s="45"/>
      <c r="AZ10" s="45"/>
      <c r="BA10" s="45"/>
      <c r="BB10" s="45">
        <f>データ!X6</f>
        <v>3169.42</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2"/>
      <c r="BM17" s="70"/>
      <c r="BN17" s="70"/>
      <c r="BO17" s="70"/>
      <c r="BP17" s="70"/>
      <c r="BQ17" s="70"/>
      <c r="BR17" s="70"/>
      <c r="BS17" s="70"/>
      <c r="BT17" s="70"/>
      <c r="BU17" s="70"/>
      <c r="BV17" s="70"/>
      <c r="BW17" s="70"/>
      <c r="BX17" s="70"/>
      <c r="BY17" s="70"/>
      <c r="BZ17" s="7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2"/>
      <c r="BM18" s="70"/>
      <c r="BN18" s="70"/>
      <c r="BO18" s="70"/>
      <c r="BP18" s="70"/>
      <c r="BQ18" s="70"/>
      <c r="BR18" s="70"/>
      <c r="BS18" s="70"/>
      <c r="BT18" s="70"/>
      <c r="BU18" s="70"/>
      <c r="BV18" s="70"/>
      <c r="BW18" s="70"/>
      <c r="BX18" s="70"/>
      <c r="BY18" s="70"/>
      <c r="BZ18" s="7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2"/>
      <c r="BM19" s="70"/>
      <c r="BN19" s="70"/>
      <c r="BO19" s="70"/>
      <c r="BP19" s="70"/>
      <c r="BQ19" s="70"/>
      <c r="BR19" s="70"/>
      <c r="BS19" s="70"/>
      <c r="BT19" s="70"/>
      <c r="BU19" s="70"/>
      <c r="BV19" s="70"/>
      <c r="BW19" s="70"/>
      <c r="BX19" s="70"/>
      <c r="BY19" s="70"/>
      <c r="BZ19" s="7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2"/>
      <c r="BM20" s="70"/>
      <c r="BN20" s="70"/>
      <c r="BO20" s="70"/>
      <c r="BP20" s="70"/>
      <c r="BQ20" s="70"/>
      <c r="BR20" s="70"/>
      <c r="BS20" s="70"/>
      <c r="BT20" s="70"/>
      <c r="BU20" s="70"/>
      <c r="BV20" s="70"/>
      <c r="BW20" s="70"/>
      <c r="BX20" s="70"/>
      <c r="BY20" s="70"/>
      <c r="BZ20" s="7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2"/>
      <c r="BM21" s="70"/>
      <c r="BN21" s="70"/>
      <c r="BO21" s="70"/>
      <c r="BP21" s="70"/>
      <c r="BQ21" s="70"/>
      <c r="BR21" s="70"/>
      <c r="BS21" s="70"/>
      <c r="BT21" s="70"/>
      <c r="BU21" s="70"/>
      <c r="BV21" s="70"/>
      <c r="BW21" s="70"/>
      <c r="BX21" s="70"/>
      <c r="BY21" s="70"/>
      <c r="BZ21" s="7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2"/>
      <c r="BM22" s="70"/>
      <c r="BN22" s="70"/>
      <c r="BO22" s="70"/>
      <c r="BP22" s="70"/>
      <c r="BQ22" s="70"/>
      <c r="BR22" s="70"/>
      <c r="BS22" s="70"/>
      <c r="BT22" s="70"/>
      <c r="BU22" s="70"/>
      <c r="BV22" s="70"/>
      <c r="BW22" s="70"/>
      <c r="BX22" s="70"/>
      <c r="BY22" s="70"/>
      <c r="BZ22" s="7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2"/>
      <c r="BM23" s="70"/>
      <c r="BN23" s="70"/>
      <c r="BO23" s="70"/>
      <c r="BP23" s="70"/>
      <c r="BQ23" s="70"/>
      <c r="BR23" s="70"/>
      <c r="BS23" s="70"/>
      <c r="BT23" s="70"/>
      <c r="BU23" s="70"/>
      <c r="BV23" s="70"/>
      <c r="BW23" s="70"/>
      <c r="BX23" s="70"/>
      <c r="BY23" s="70"/>
      <c r="BZ23" s="7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2"/>
      <c r="BM24" s="70"/>
      <c r="BN24" s="70"/>
      <c r="BO24" s="70"/>
      <c r="BP24" s="70"/>
      <c r="BQ24" s="70"/>
      <c r="BR24" s="70"/>
      <c r="BS24" s="70"/>
      <c r="BT24" s="70"/>
      <c r="BU24" s="70"/>
      <c r="BV24" s="70"/>
      <c r="BW24" s="70"/>
      <c r="BX24" s="70"/>
      <c r="BY24" s="70"/>
      <c r="BZ24" s="7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2"/>
      <c r="BM25" s="70"/>
      <c r="BN25" s="70"/>
      <c r="BO25" s="70"/>
      <c r="BP25" s="70"/>
      <c r="BQ25" s="70"/>
      <c r="BR25" s="70"/>
      <c r="BS25" s="70"/>
      <c r="BT25" s="70"/>
      <c r="BU25" s="70"/>
      <c r="BV25" s="70"/>
      <c r="BW25" s="70"/>
      <c r="BX25" s="70"/>
      <c r="BY25" s="70"/>
      <c r="BZ25" s="7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2"/>
      <c r="BM26" s="70"/>
      <c r="BN26" s="70"/>
      <c r="BO26" s="70"/>
      <c r="BP26" s="70"/>
      <c r="BQ26" s="70"/>
      <c r="BR26" s="70"/>
      <c r="BS26" s="70"/>
      <c r="BT26" s="70"/>
      <c r="BU26" s="70"/>
      <c r="BV26" s="70"/>
      <c r="BW26" s="70"/>
      <c r="BX26" s="70"/>
      <c r="BY26" s="70"/>
      <c r="BZ26" s="7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2"/>
      <c r="BM27" s="70"/>
      <c r="BN27" s="70"/>
      <c r="BO27" s="70"/>
      <c r="BP27" s="70"/>
      <c r="BQ27" s="70"/>
      <c r="BR27" s="70"/>
      <c r="BS27" s="70"/>
      <c r="BT27" s="70"/>
      <c r="BU27" s="70"/>
      <c r="BV27" s="70"/>
      <c r="BW27" s="70"/>
      <c r="BX27" s="70"/>
      <c r="BY27" s="70"/>
      <c r="BZ27" s="7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2"/>
      <c r="BM28" s="70"/>
      <c r="BN28" s="70"/>
      <c r="BO28" s="70"/>
      <c r="BP28" s="70"/>
      <c r="BQ28" s="70"/>
      <c r="BR28" s="70"/>
      <c r="BS28" s="70"/>
      <c r="BT28" s="70"/>
      <c r="BU28" s="70"/>
      <c r="BV28" s="70"/>
      <c r="BW28" s="70"/>
      <c r="BX28" s="70"/>
      <c r="BY28" s="70"/>
      <c r="BZ28" s="7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2"/>
      <c r="BM29" s="70"/>
      <c r="BN29" s="70"/>
      <c r="BO29" s="70"/>
      <c r="BP29" s="70"/>
      <c r="BQ29" s="70"/>
      <c r="BR29" s="70"/>
      <c r="BS29" s="70"/>
      <c r="BT29" s="70"/>
      <c r="BU29" s="70"/>
      <c r="BV29" s="70"/>
      <c r="BW29" s="70"/>
      <c r="BX29" s="70"/>
      <c r="BY29" s="70"/>
      <c r="BZ29" s="7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2"/>
      <c r="BM30" s="70"/>
      <c r="BN30" s="70"/>
      <c r="BO30" s="70"/>
      <c r="BP30" s="70"/>
      <c r="BQ30" s="70"/>
      <c r="BR30" s="70"/>
      <c r="BS30" s="70"/>
      <c r="BT30" s="70"/>
      <c r="BU30" s="70"/>
      <c r="BV30" s="70"/>
      <c r="BW30" s="70"/>
      <c r="BX30" s="70"/>
      <c r="BY30" s="70"/>
      <c r="BZ30" s="7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2"/>
      <c r="BM31" s="70"/>
      <c r="BN31" s="70"/>
      <c r="BO31" s="70"/>
      <c r="BP31" s="70"/>
      <c r="BQ31" s="70"/>
      <c r="BR31" s="70"/>
      <c r="BS31" s="70"/>
      <c r="BT31" s="70"/>
      <c r="BU31" s="70"/>
      <c r="BV31" s="70"/>
      <c r="BW31" s="70"/>
      <c r="BX31" s="70"/>
      <c r="BY31" s="70"/>
      <c r="BZ31" s="7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2"/>
      <c r="BM32" s="70"/>
      <c r="BN32" s="70"/>
      <c r="BO32" s="70"/>
      <c r="BP32" s="70"/>
      <c r="BQ32" s="70"/>
      <c r="BR32" s="70"/>
      <c r="BS32" s="70"/>
      <c r="BT32" s="70"/>
      <c r="BU32" s="70"/>
      <c r="BV32" s="70"/>
      <c r="BW32" s="70"/>
      <c r="BX32" s="70"/>
      <c r="BY32" s="70"/>
      <c r="BZ32" s="7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2"/>
      <c r="BM33" s="70"/>
      <c r="BN33" s="70"/>
      <c r="BO33" s="70"/>
      <c r="BP33" s="70"/>
      <c r="BQ33" s="70"/>
      <c r="BR33" s="70"/>
      <c r="BS33" s="70"/>
      <c r="BT33" s="70"/>
      <c r="BU33" s="70"/>
      <c r="BV33" s="70"/>
      <c r="BW33" s="70"/>
      <c r="BX33" s="70"/>
      <c r="BY33" s="70"/>
      <c r="BZ33" s="71"/>
    </row>
    <row r="34" spans="1:78" ht="13.5" customHeight="1">
      <c r="A34" s="2"/>
      <c r="B34" s="16"/>
      <c r="C34" s="76" t="s">
        <v>27</v>
      </c>
      <c r="D34" s="76"/>
      <c r="E34" s="76"/>
      <c r="F34" s="76"/>
      <c r="G34" s="76"/>
      <c r="H34" s="76"/>
      <c r="I34" s="76"/>
      <c r="J34" s="76"/>
      <c r="K34" s="76"/>
      <c r="L34" s="76"/>
      <c r="M34" s="76"/>
      <c r="N34" s="76"/>
      <c r="O34" s="76"/>
      <c r="P34" s="76"/>
      <c r="Q34" s="19"/>
      <c r="R34" s="76" t="s">
        <v>28</v>
      </c>
      <c r="S34" s="76"/>
      <c r="T34" s="76"/>
      <c r="U34" s="76"/>
      <c r="V34" s="76"/>
      <c r="W34" s="76"/>
      <c r="X34" s="76"/>
      <c r="Y34" s="76"/>
      <c r="Z34" s="76"/>
      <c r="AA34" s="76"/>
      <c r="AB34" s="76"/>
      <c r="AC34" s="76"/>
      <c r="AD34" s="76"/>
      <c r="AE34" s="76"/>
      <c r="AF34" s="19"/>
      <c r="AG34" s="76" t="s">
        <v>29</v>
      </c>
      <c r="AH34" s="76"/>
      <c r="AI34" s="76"/>
      <c r="AJ34" s="76"/>
      <c r="AK34" s="76"/>
      <c r="AL34" s="76"/>
      <c r="AM34" s="76"/>
      <c r="AN34" s="76"/>
      <c r="AO34" s="76"/>
      <c r="AP34" s="76"/>
      <c r="AQ34" s="76"/>
      <c r="AR34" s="76"/>
      <c r="AS34" s="76"/>
      <c r="AT34" s="76"/>
      <c r="AU34" s="19"/>
      <c r="AV34" s="76" t="s">
        <v>30</v>
      </c>
      <c r="AW34" s="76"/>
      <c r="AX34" s="76"/>
      <c r="AY34" s="76"/>
      <c r="AZ34" s="76"/>
      <c r="BA34" s="76"/>
      <c r="BB34" s="76"/>
      <c r="BC34" s="76"/>
      <c r="BD34" s="76"/>
      <c r="BE34" s="76"/>
      <c r="BF34" s="76"/>
      <c r="BG34" s="76"/>
      <c r="BH34" s="76"/>
      <c r="BI34" s="76"/>
      <c r="BJ34" s="18"/>
      <c r="BK34" s="2"/>
      <c r="BL34" s="72"/>
      <c r="BM34" s="70"/>
      <c r="BN34" s="70"/>
      <c r="BO34" s="70"/>
      <c r="BP34" s="70"/>
      <c r="BQ34" s="70"/>
      <c r="BR34" s="70"/>
      <c r="BS34" s="70"/>
      <c r="BT34" s="70"/>
      <c r="BU34" s="70"/>
      <c r="BV34" s="70"/>
      <c r="BW34" s="70"/>
      <c r="BX34" s="70"/>
      <c r="BY34" s="70"/>
      <c r="BZ34" s="71"/>
    </row>
    <row r="35" spans="1:78" ht="13.5" customHeight="1">
      <c r="A35" s="2"/>
      <c r="B35" s="16"/>
      <c r="C35" s="76"/>
      <c r="D35" s="76"/>
      <c r="E35" s="76"/>
      <c r="F35" s="76"/>
      <c r="G35" s="76"/>
      <c r="H35" s="76"/>
      <c r="I35" s="76"/>
      <c r="J35" s="76"/>
      <c r="K35" s="76"/>
      <c r="L35" s="76"/>
      <c r="M35" s="76"/>
      <c r="N35" s="76"/>
      <c r="O35" s="76"/>
      <c r="P35" s="76"/>
      <c r="Q35" s="19"/>
      <c r="R35" s="76"/>
      <c r="S35" s="76"/>
      <c r="T35" s="76"/>
      <c r="U35" s="76"/>
      <c r="V35" s="76"/>
      <c r="W35" s="76"/>
      <c r="X35" s="76"/>
      <c r="Y35" s="76"/>
      <c r="Z35" s="76"/>
      <c r="AA35" s="76"/>
      <c r="AB35" s="76"/>
      <c r="AC35" s="76"/>
      <c r="AD35" s="76"/>
      <c r="AE35" s="76"/>
      <c r="AF35" s="19"/>
      <c r="AG35" s="76"/>
      <c r="AH35" s="76"/>
      <c r="AI35" s="76"/>
      <c r="AJ35" s="76"/>
      <c r="AK35" s="76"/>
      <c r="AL35" s="76"/>
      <c r="AM35" s="76"/>
      <c r="AN35" s="76"/>
      <c r="AO35" s="76"/>
      <c r="AP35" s="76"/>
      <c r="AQ35" s="76"/>
      <c r="AR35" s="76"/>
      <c r="AS35" s="76"/>
      <c r="AT35" s="76"/>
      <c r="AU35" s="19"/>
      <c r="AV35" s="76"/>
      <c r="AW35" s="76"/>
      <c r="AX35" s="76"/>
      <c r="AY35" s="76"/>
      <c r="AZ35" s="76"/>
      <c r="BA35" s="76"/>
      <c r="BB35" s="76"/>
      <c r="BC35" s="76"/>
      <c r="BD35" s="76"/>
      <c r="BE35" s="76"/>
      <c r="BF35" s="76"/>
      <c r="BG35" s="76"/>
      <c r="BH35" s="76"/>
      <c r="BI35" s="76"/>
      <c r="BJ35" s="18"/>
      <c r="BK35" s="2"/>
      <c r="BL35" s="72"/>
      <c r="BM35" s="70"/>
      <c r="BN35" s="70"/>
      <c r="BO35" s="70"/>
      <c r="BP35" s="70"/>
      <c r="BQ35" s="70"/>
      <c r="BR35" s="70"/>
      <c r="BS35" s="70"/>
      <c r="BT35" s="70"/>
      <c r="BU35" s="70"/>
      <c r="BV35" s="70"/>
      <c r="BW35" s="70"/>
      <c r="BX35" s="70"/>
      <c r="BY35" s="70"/>
      <c r="BZ35" s="7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2"/>
      <c r="BM36" s="70"/>
      <c r="BN36" s="70"/>
      <c r="BO36" s="70"/>
      <c r="BP36" s="70"/>
      <c r="BQ36" s="70"/>
      <c r="BR36" s="70"/>
      <c r="BS36" s="70"/>
      <c r="BT36" s="70"/>
      <c r="BU36" s="70"/>
      <c r="BV36" s="70"/>
      <c r="BW36" s="70"/>
      <c r="BX36" s="70"/>
      <c r="BY36" s="70"/>
      <c r="BZ36" s="7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2"/>
      <c r="BM37" s="70"/>
      <c r="BN37" s="70"/>
      <c r="BO37" s="70"/>
      <c r="BP37" s="70"/>
      <c r="BQ37" s="70"/>
      <c r="BR37" s="70"/>
      <c r="BS37" s="70"/>
      <c r="BT37" s="70"/>
      <c r="BU37" s="70"/>
      <c r="BV37" s="70"/>
      <c r="BW37" s="70"/>
      <c r="BX37" s="70"/>
      <c r="BY37" s="70"/>
      <c r="BZ37" s="7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2"/>
      <c r="BM38" s="70"/>
      <c r="BN38" s="70"/>
      <c r="BO38" s="70"/>
      <c r="BP38" s="70"/>
      <c r="BQ38" s="70"/>
      <c r="BR38" s="70"/>
      <c r="BS38" s="70"/>
      <c r="BT38" s="70"/>
      <c r="BU38" s="70"/>
      <c r="BV38" s="70"/>
      <c r="BW38" s="70"/>
      <c r="BX38" s="70"/>
      <c r="BY38" s="70"/>
      <c r="BZ38" s="7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2"/>
      <c r="BM39" s="70"/>
      <c r="BN39" s="70"/>
      <c r="BO39" s="70"/>
      <c r="BP39" s="70"/>
      <c r="BQ39" s="70"/>
      <c r="BR39" s="70"/>
      <c r="BS39" s="70"/>
      <c r="BT39" s="70"/>
      <c r="BU39" s="70"/>
      <c r="BV39" s="70"/>
      <c r="BW39" s="70"/>
      <c r="BX39" s="70"/>
      <c r="BY39" s="70"/>
      <c r="BZ39" s="7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2"/>
      <c r="BM40" s="70"/>
      <c r="BN40" s="70"/>
      <c r="BO40" s="70"/>
      <c r="BP40" s="70"/>
      <c r="BQ40" s="70"/>
      <c r="BR40" s="70"/>
      <c r="BS40" s="70"/>
      <c r="BT40" s="70"/>
      <c r="BU40" s="70"/>
      <c r="BV40" s="70"/>
      <c r="BW40" s="70"/>
      <c r="BX40" s="70"/>
      <c r="BY40" s="70"/>
      <c r="BZ40" s="7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2"/>
      <c r="BM41" s="70"/>
      <c r="BN41" s="70"/>
      <c r="BO41" s="70"/>
      <c r="BP41" s="70"/>
      <c r="BQ41" s="70"/>
      <c r="BR41" s="70"/>
      <c r="BS41" s="70"/>
      <c r="BT41" s="70"/>
      <c r="BU41" s="70"/>
      <c r="BV41" s="70"/>
      <c r="BW41" s="70"/>
      <c r="BX41" s="70"/>
      <c r="BY41" s="70"/>
      <c r="BZ41" s="7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2"/>
      <c r="BM42" s="70"/>
      <c r="BN42" s="70"/>
      <c r="BO42" s="70"/>
      <c r="BP42" s="70"/>
      <c r="BQ42" s="70"/>
      <c r="BR42" s="70"/>
      <c r="BS42" s="70"/>
      <c r="BT42" s="70"/>
      <c r="BU42" s="70"/>
      <c r="BV42" s="70"/>
      <c r="BW42" s="70"/>
      <c r="BX42" s="70"/>
      <c r="BY42" s="70"/>
      <c r="BZ42" s="7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2"/>
      <c r="BM43" s="70"/>
      <c r="BN43" s="70"/>
      <c r="BO43" s="70"/>
      <c r="BP43" s="70"/>
      <c r="BQ43" s="70"/>
      <c r="BR43" s="70"/>
      <c r="BS43" s="70"/>
      <c r="BT43" s="70"/>
      <c r="BU43" s="70"/>
      <c r="BV43" s="70"/>
      <c r="BW43" s="70"/>
      <c r="BX43" s="70"/>
      <c r="BY43" s="70"/>
      <c r="BZ43" s="7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3"/>
      <c r="BM44" s="74"/>
      <c r="BN44" s="74"/>
      <c r="BO44" s="74"/>
      <c r="BP44" s="74"/>
      <c r="BQ44" s="74"/>
      <c r="BR44" s="74"/>
      <c r="BS44" s="74"/>
      <c r="BT44" s="74"/>
      <c r="BU44" s="74"/>
      <c r="BV44" s="74"/>
      <c r="BW44" s="74"/>
      <c r="BX44" s="74"/>
      <c r="BY44" s="74"/>
      <c r="BZ44" s="75"/>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120</v>
      </c>
      <c r="BM47" s="78"/>
      <c r="BN47" s="78"/>
      <c r="BO47" s="78"/>
      <c r="BP47" s="78"/>
      <c r="BQ47" s="78"/>
      <c r="BR47" s="78"/>
      <c r="BS47" s="78"/>
      <c r="BT47" s="78"/>
      <c r="BU47" s="78"/>
      <c r="BV47" s="78"/>
      <c r="BW47" s="78"/>
      <c r="BX47" s="78"/>
      <c r="BY47" s="78"/>
      <c r="BZ47" s="7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c r="A56" s="2"/>
      <c r="B56" s="16"/>
      <c r="C56" s="76" t="s">
        <v>32</v>
      </c>
      <c r="D56" s="76"/>
      <c r="E56" s="76"/>
      <c r="F56" s="76"/>
      <c r="G56" s="76"/>
      <c r="H56" s="76"/>
      <c r="I56" s="76"/>
      <c r="J56" s="76"/>
      <c r="K56" s="76"/>
      <c r="L56" s="76"/>
      <c r="M56" s="76"/>
      <c r="N56" s="76"/>
      <c r="O56" s="76"/>
      <c r="P56" s="76"/>
      <c r="Q56" s="19"/>
      <c r="R56" s="76" t="s">
        <v>33</v>
      </c>
      <c r="S56" s="76"/>
      <c r="T56" s="76"/>
      <c r="U56" s="76"/>
      <c r="V56" s="76"/>
      <c r="W56" s="76"/>
      <c r="X56" s="76"/>
      <c r="Y56" s="76"/>
      <c r="Z56" s="76"/>
      <c r="AA56" s="76"/>
      <c r="AB56" s="76"/>
      <c r="AC56" s="76"/>
      <c r="AD56" s="76"/>
      <c r="AE56" s="76"/>
      <c r="AF56" s="19"/>
      <c r="AG56" s="76" t="s">
        <v>34</v>
      </c>
      <c r="AH56" s="76"/>
      <c r="AI56" s="76"/>
      <c r="AJ56" s="76"/>
      <c r="AK56" s="76"/>
      <c r="AL56" s="76"/>
      <c r="AM56" s="76"/>
      <c r="AN56" s="76"/>
      <c r="AO56" s="76"/>
      <c r="AP56" s="76"/>
      <c r="AQ56" s="76"/>
      <c r="AR56" s="76"/>
      <c r="AS56" s="76"/>
      <c r="AT56" s="76"/>
      <c r="AU56" s="19"/>
      <c r="AV56" s="76" t="s">
        <v>35</v>
      </c>
      <c r="AW56" s="76"/>
      <c r="AX56" s="76"/>
      <c r="AY56" s="76"/>
      <c r="AZ56" s="76"/>
      <c r="BA56" s="76"/>
      <c r="BB56" s="76"/>
      <c r="BC56" s="76"/>
      <c r="BD56" s="76"/>
      <c r="BE56" s="76"/>
      <c r="BF56" s="76"/>
      <c r="BG56" s="76"/>
      <c r="BH56" s="76"/>
      <c r="BI56" s="76"/>
      <c r="BJ56" s="18"/>
      <c r="BK56" s="2"/>
      <c r="BL56" s="77"/>
      <c r="BM56" s="78"/>
      <c r="BN56" s="78"/>
      <c r="BO56" s="78"/>
      <c r="BP56" s="78"/>
      <c r="BQ56" s="78"/>
      <c r="BR56" s="78"/>
      <c r="BS56" s="78"/>
      <c r="BT56" s="78"/>
      <c r="BU56" s="78"/>
      <c r="BV56" s="78"/>
      <c r="BW56" s="78"/>
      <c r="BX56" s="78"/>
      <c r="BY56" s="78"/>
      <c r="BZ56" s="79"/>
    </row>
    <row r="57" spans="1:78" ht="13.5" customHeight="1">
      <c r="A57" s="2"/>
      <c r="B57" s="16"/>
      <c r="C57" s="76"/>
      <c r="D57" s="76"/>
      <c r="E57" s="76"/>
      <c r="F57" s="76"/>
      <c r="G57" s="76"/>
      <c r="H57" s="76"/>
      <c r="I57" s="76"/>
      <c r="J57" s="76"/>
      <c r="K57" s="76"/>
      <c r="L57" s="76"/>
      <c r="M57" s="76"/>
      <c r="N57" s="76"/>
      <c r="O57" s="76"/>
      <c r="P57" s="76"/>
      <c r="Q57" s="19"/>
      <c r="R57" s="76"/>
      <c r="S57" s="76"/>
      <c r="T57" s="76"/>
      <c r="U57" s="76"/>
      <c r="V57" s="76"/>
      <c r="W57" s="76"/>
      <c r="X57" s="76"/>
      <c r="Y57" s="76"/>
      <c r="Z57" s="76"/>
      <c r="AA57" s="76"/>
      <c r="AB57" s="76"/>
      <c r="AC57" s="76"/>
      <c r="AD57" s="76"/>
      <c r="AE57" s="76"/>
      <c r="AF57" s="19"/>
      <c r="AG57" s="76"/>
      <c r="AH57" s="76"/>
      <c r="AI57" s="76"/>
      <c r="AJ57" s="76"/>
      <c r="AK57" s="76"/>
      <c r="AL57" s="76"/>
      <c r="AM57" s="76"/>
      <c r="AN57" s="76"/>
      <c r="AO57" s="76"/>
      <c r="AP57" s="76"/>
      <c r="AQ57" s="76"/>
      <c r="AR57" s="76"/>
      <c r="AS57" s="76"/>
      <c r="AT57" s="76"/>
      <c r="AU57" s="19"/>
      <c r="AV57" s="76"/>
      <c r="AW57" s="76"/>
      <c r="AX57" s="76"/>
      <c r="AY57" s="76"/>
      <c r="AZ57" s="76"/>
      <c r="BA57" s="76"/>
      <c r="BB57" s="76"/>
      <c r="BC57" s="76"/>
      <c r="BD57" s="76"/>
      <c r="BE57" s="76"/>
      <c r="BF57" s="76"/>
      <c r="BG57" s="76"/>
      <c r="BH57" s="76"/>
      <c r="BI57" s="76"/>
      <c r="BJ57" s="18"/>
      <c r="BK57" s="2"/>
      <c r="BL57" s="77"/>
      <c r="BM57" s="78"/>
      <c r="BN57" s="78"/>
      <c r="BO57" s="78"/>
      <c r="BP57" s="78"/>
      <c r="BQ57" s="78"/>
      <c r="BR57" s="78"/>
      <c r="BS57" s="78"/>
      <c r="BT57" s="78"/>
      <c r="BU57" s="78"/>
      <c r="BV57" s="78"/>
      <c r="BW57" s="78"/>
      <c r="BX57" s="78"/>
      <c r="BY57" s="78"/>
      <c r="BZ57" s="7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7"/>
      <c r="BM60" s="78"/>
      <c r="BN60" s="78"/>
      <c r="BO60" s="78"/>
      <c r="BP60" s="78"/>
      <c r="BQ60" s="78"/>
      <c r="BR60" s="78"/>
      <c r="BS60" s="78"/>
      <c r="BT60" s="78"/>
      <c r="BU60" s="78"/>
      <c r="BV60" s="78"/>
      <c r="BW60" s="78"/>
      <c r="BX60" s="78"/>
      <c r="BY60" s="78"/>
      <c r="BZ60" s="79"/>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7"/>
      <c r="BM61" s="78"/>
      <c r="BN61" s="78"/>
      <c r="BO61" s="78"/>
      <c r="BP61" s="78"/>
      <c r="BQ61" s="78"/>
      <c r="BR61" s="78"/>
      <c r="BS61" s="78"/>
      <c r="BT61" s="78"/>
      <c r="BU61" s="78"/>
      <c r="BV61" s="78"/>
      <c r="BW61" s="78"/>
      <c r="BX61" s="78"/>
      <c r="BY61" s="78"/>
      <c r="BZ61" s="7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2" t="s">
        <v>121</v>
      </c>
      <c r="BM66" s="70"/>
      <c r="BN66" s="70"/>
      <c r="BO66" s="70"/>
      <c r="BP66" s="70"/>
      <c r="BQ66" s="70"/>
      <c r="BR66" s="70"/>
      <c r="BS66" s="70"/>
      <c r="BT66" s="70"/>
      <c r="BU66" s="70"/>
      <c r="BV66" s="70"/>
      <c r="BW66" s="70"/>
      <c r="BX66" s="70"/>
      <c r="BY66" s="70"/>
      <c r="BZ66" s="7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2"/>
      <c r="BM67" s="70"/>
      <c r="BN67" s="70"/>
      <c r="BO67" s="70"/>
      <c r="BP67" s="70"/>
      <c r="BQ67" s="70"/>
      <c r="BR67" s="70"/>
      <c r="BS67" s="70"/>
      <c r="BT67" s="70"/>
      <c r="BU67" s="70"/>
      <c r="BV67" s="70"/>
      <c r="BW67" s="70"/>
      <c r="BX67" s="70"/>
      <c r="BY67" s="70"/>
      <c r="BZ67" s="7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2"/>
      <c r="BM68" s="70"/>
      <c r="BN68" s="70"/>
      <c r="BO68" s="70"/>
      <c r="BP68" s="70"/>
      <c r="BQ68" s="70"/>
      <c r="BR68" s="70"/>
      <c r="BS68" s="70"/>
      <c r="BT68" s="70"/>
      <c r="BU68" s="70"/>
      <c r="BV68" s="70"/>
      <c r="BW68" s="70"/>
      <c r="BX68" s="70"/>
      <c r="BY68" s="70"/>
      <c r="BZ68" s="7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2"/>
      <c r="BM69" s="70"/>
      <c r="BN69" s="70"/>
      <c r="BO69" s="70"/>
      <c r="BP69" s="70"/>
      <c r="BQ69" s="70"/>
      <c r="BR69" s="70"/>
      <c r="BS69" s="70"/>
      <c r="BT69" s="70"/>
      <c r="BU69" s="70"/>
      <c r="BV69" s="70"/>
      <c r="BW69" s="70"/>
      <c r="BX69" s="70"/>
      <c r="BY69" s="70"/>
      <c r="BZ69" s="7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2"/>
      <c r="BM70" s="70"/>
      <c r="BN70" s="70"/>
      <c r="BO70" s="70"/>
      <c r="BP70" s="70"/>
      <c r="BQ70" s="70"/>
      <c r="BR70" s="70"/>
      <c r="BS70" s="70"/>
      <c r="BT70" s="70"/>
      <c r="BU70" s="70"/>
      <c r="BV70" s="70"/>
      <c r="BW70" s="70"/>
      <c r="BX70" s="70"/>
      <c r="BY70" s="70"/>
      <c r="BZ70" s="7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2"/>
      <c r="BM71" s="70"/>
      <c r="BN71" s="70"/>
      <c r="BO71" s="70"/>
      <c r="BP71" s="70"/>
      <c r="BQ71" s="70"/>
      <c r="BR71" s="70"/>
      <c r="BS71" s="70"/>
      <c r="BT71" s="70"/>
      <c r="BU71" s="70"/>
      <c r="BV71" s="70"/>
      <c r="BW71" s="70"/>
      <c r="BX71" s="70"/>
      <c r="BY71" s="70"/>
      <c r="BZ71" s="7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2"/>
      <c r="BM72" s="70"/>
      <c r="BN72" s="70"/>
      <c r="BO72" s="70"/>
      <c r="BP72" s="70"/>
      <c r="BQ72" s="70"/>
      <c r="BR72" s="70"/>
      <c r="BS72" s="70"/>
      <c r="BT72" s="70"/>
      <c r="BU72" s="70"/>
      <c r="BV72" s="70"/>
      <c r="BW72" s="70"/>
      <c r="BX72" s="70"/>
      <c r="BY72" s="70"/>
      <c r="BZ72" s="7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2"/>
      <c r="BM73" s="70"/>
      <c r="BN73" s="70"/>
      <c r="BO73" s="70"/>
      <c r="BP73" s="70"/>
      <c r="BQ73" s="70"/>
      <c r="BR73" s="70"/>
      <c r="BS73" s="70"/>
      <c r="BT73" s="70"/>
      <c r="BU73" s="70"/>
      <c r="BV73" s="70"/>
      <c r="BW73" s="70"/>
      <c r="BX73" s="70"/>
      <c r="BY73" s="70"/>
      <c r="BZ73" s="7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2"/>
      <c r="BM74" s="70"/>
      <c r="BN74" s="70"/>
      <c r="BO74" s="70"/>
      <c r="BP74" s="70"/>
      <c r="BQ74" s="70"/>
      <c r="BR74" s="70"/>
      <c r="BS74" s="70"/>
      <c r="BT74" s="70"/>
      <c r="BU74" s="70"/>
      <c r="BV74" s="70"/>
      <c r="BW74" s="70"/>
      <c r="BX74" s="70"/>
      <c r="BY74" s="70"/>
      <c r="BZ74" s="7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2"/>
      <c r="BM75" s="70"/>
      <c r="BN75" s="70"/>
      <c r="BO75" s="70"/>
      <c r="BP75" s="70"/>
      <c r="BQ75" s="70"/>
      <c r="BR75" s="70"/>
      <c r="BS75" s="70"/>
      <c r="BT75" s="70"/>
      <c r="BU75" s="70"/>
      <c r="BV75" s="70"/>
      <c r="BW75" s="70"/>
      <c r="BX75" s="70"/>
      <c r="BY75" s="70"/>
      <c r="BZ75" s="7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2"/>
      <c r="BM76" s="70"/>
      <c r="BN76" s="70"/>
      <c r="BO76" s="70"/>
      <c r="BP76" s="70"/>
      <c r="BQ76" s="70"/>
      <c r="BR76" s="70"/>
      <c r="BS76" s="70"/>
      <c r="BT76" s="70"/>
      <c r="BU76" s="70"/>
      <c r="BV76" s="70"/>
      <c r="BW76" s="70"/>
      <c r="BX76" s="70"/>
      <c r="BY76" s="70"/>
      <c r="BZ76" s="7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2"/>
      <c r="BM77" s="70"/>
      <c r="BN77" s="70"/>
      <c r="BO77" s="70"/>
      <c r="BP77" s="70"/>
      <c r="BQ77" s="70"/>
      <c r="BR77" s="70"/>
      <c r="BS77" s="70"/>
      <c r="BT77" s="70"/>
      <c r="BU77" s="70"/>
      <c r="BV77" s="70"/>
      <c r="BW77" s="70"/>
      <c r="BX77" s="70"/>
      <c r="BY77" s="70"/>
      <c r="BZ77" s="7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2"/>
      <c r="BM78" s="70"/>
      <c r="BN78" s="70"/>
      <c r="BO78" s="70"/>
      <c r="BP78" s="70"/>
      <c r="BQ78" s="70"/>
      <c r="BR78" s="70"/>
      <c r="BS78" s="70"/>
      <c r="BT78" s="70"/>
      <c r="BU78" s="70"/>
      <c r="BV78" s="70"/>
      <c r="BW78" s="70"/>
      <c r="BX78" s="70"/>
      <c r="BY78" s="70"/>
      <c r="BZ78" s="71"/>
    </row>
    <row r="79" spans="1:78" ht="13.5" customHeight="1">
      <c r="A79" s="2"/>
      <c r="B79" s="16"/>
      <c r="C79" s="76" t="s">
        <v>38</v>
      </c>
      <c r="D79" s="76"/>
      <c r="E79" s="76"/>
      <c r="F79" s="76"/>
      <c r="G79" s="76"/>
      <c r="H79" s="76"/>
      <c r="I79" s="76"/>
      <c r="J79" s="76"/>
      <c r="K79" s="76"/>
      <c r="L79" s="76"/>
      <c r="M79" s="76"/>
      <c r="N79" s="76"/>
      <c r="O79" s="76"/>
      <c r="P79" s="76"/>
      <c r="Q79" s="76"/>
      <c r="R79" s="76"/>
      <c r="S79" s="76"/>
      <c r="T79" s="76"/>
      <c r="U79" s="19"/>
      <c r="V79" s="19"/>
      <c r="W79" s="76" t="s">
        <v>39</v>
      </c>
      <c r="X79" s="76"/>
      <c r="Y79" s="76"/>
      <c r="Z79" s="76"/>
      <c r="AA79" s="76"/>
      <c r="AB79" s="76"/>
      <c r="AC79" s="76"/>
      <c r="AD79" s="76"/>
      <c r="AE79" s="76"/>
      <c r="AF79" s="76"/>
      <c r="AG79" s="76"/>
      <c r="AH79" s="76"/>
      <c r="AI79" s="76"/>
      <c r="AJ79" s="76"/>
      <c r="AK79" s="76"/>
      <c r="AL79" s="76"/>
      <c r="AM79" s="76"/>
      <c r="AN79" s="76"/>
      <c r="AO79" s="19"/>
      <c r="AP79" s="19"/>
      <c r="AQ79" s="76" t="s">
        <v>40</v>
      </c>
      <c r="AR79" s="76"/>
      <c r="AS79" s="76"/>
      <c r="AT79" s="76"/>
      <c r="AU79" s="76"/>
      <c r="AV79" s="76"/>
      <c r="AW79" s="76"/>
      <c r="AX79" s="76"/>
      <c r="AY79" s="76"/>
      <c r="AZ79" s="76"/>
      <c r="BA79" s="76"/>
      <c r="BB79" s="76"/>
      <c r="BC79" s="76"/>
      <c r="BD79" s="76"/>
      <c r="BE79" s="76"/>
      <c r="BF79" s="76"/>
      <c r="BG79" s="76"/>
      <c r="BH79" s="76"/>
      <c r="BI79" s="17"/>
      <c r="BJ79" s="18"/>
      <c r="BK79" s="2"/>
      <c r="BL79" s="72"/>
      <c r="BM79" s="70"/>
      <c r="BN79" s="70"/>
      <c r="BO79" s="70"/>
      <c r="BP79" s="70"/>
      <c r="BQ79" s="70"/>
      <c r="BR79" s="70"/>
      <c r="BS79" s="70"/>
      <c r="BT79" s="70"/>
      <c r="BU79" s="70"/>
      <c r="BV79" s="70"/>
      <c r="BW79" s="70"/>
      <c r="BX79" s="70"/>
      <c r="BY79" s="70"/>
      <c r="BZ79" s="71"/>
    </row>
    <row r="80" spans="1:78" ht="13.5" customHeight="1">
      <c r="A80" s="2"/>
      <c r="B80" s="16"/>
      <c r="C80" s="76"/>
      <c r="D80" s="76"/>
      <c r="E80" s="76"/>
      <c r="F80" s="76"/>
      <c r="G80" s="76"/>
      <c r="H80" s="76"/>
      <c r="I80" s="76"/>
      <c r="J80" s="76"/>
      <c r="K80" s="76"/>
      <c r="L80" s="76"/>
      <c r="M80" s="76"/>
      <c r="N80" s="76"/>
      <c r="O80" s="76"/>
      <c r="P80" s="76"/>
      <c r="Q80" s="76"/>
      <c r="R80" s="76"/>
      <c r="S80" s="76"/>
      <c r="T80" s="76"/>
      <c r="U80" s="19"/>
      <c r="V80" s="19"/>
      <c r="W80" s="76"/>
      <c r="X80" s="76"/>
      <c r="Y80" s="76"/>
      <c r="Z80" s="76"/>
      <c r="AA80" s="76"/>
      <c r="AB80" s="76"/>
      <c r="AC80" s="76"/>
      <c r="AD80" s="76"/>
      <c r="AE80" s="76"/>
      <c r="AF80" s="76"/>
      <c r="AG80" s="76"/>
      <c r="AH80" s="76"/>
      <c r="AI80" s="76"/>
      <c r="AJ80" s="76"/>
      <c r="AK80" s="76"/>
      <c r="AL80" s="76"/>
      <c r="AM80" s="76"/>
      <c r="AN80" s="76"/>
      <c r="AO80" s="19"/>
      <c r="AP80" s="19"/>
      <c r="AQ80" s="76"/>
      <c r="AR80" s="76"/>
      <c r="AS80" s="76"/>
      <c r="AT80" s="76"/>
      <c r="AU80" s="76"/>
      <c r="AV80" s="76"/>
      <c r="AW80" s="76"/>
      <c r="AX80" s="76"/>
      <c r="AY80" s="76"/>
      <c r="AZ80" s="76"/>
      <c r="BA80" s="76"/>
      <c r="BB80" s="76"/>
      <c r="BC80" s="76"/>
      <c r="BD80" s="76"/>
      <c r="BE80" s="76"/>
      <c r="BF80" s="76"/>
      <c r="BG80" s="76"/>
      <c r="BH80" s="76"/>
      <c r="BI80" s="17"/>
      <c r="BJ80" s="18"/>
      <c r="BK80" s="2"/>
      <c r="BL80" s="72"/>
      <c r="BM80" s="70"/>
      <c r="BN80" s="70"/>
      <c r="BO80" s="70"/>
      <c r="BP80" s="70"/>
      <c r="BQ80" s="70"/>
      <c r="BR80" s="70"/>
      <c r="BS80" s="70"/>
      <c r="BT80" s="70"/>
      <c r="BU80" s="70"/>
      <c r="BV80" s="70"/>
      <c r="BW80" s="70"/>
      <c r="BX80" s="70"/>
      <c r="BY80" s="70"/>
      <c r="BZ80" s="7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2"/>
      <c r="BM81" s="70"/>
      <c r="BN81" s="70"/>
      <c r="BO81" s="70"/>
      <c r="BP81" s="70"/>
      <c r="BQ81" s="70"/>
      <c r="BR81" s="70"/>
      <c r="BS81" s="70"/>
      <c r="BT81" s="70"/>
      <c r="BU81" s="70"/>
      <c r="BV81" s="70"/>
      <c r="BW81" s="70"/>
      <c r="BX81" s="70"/>
      <c r="BY81" s="70"/>
      <c r="BZ81" s="7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3"/>
      <c r="BM82" s="74"/>
      <c r="BN82" s="74"/>
      <c r="BO82" s="74"/>
      <c r="BP82" s="74"/>
      <c r="BQ82" s="74"/>
      <c r="BR82" s="74"/>
      <c r="BS82" s="74"/>
      <c r="BT82" s="74"/>
      <c r="BU82" s="74"/>
      <c r="BV82" s="74"/>
      <c r="BW82" s="74"/>
      <c r="BX82" s="74"/>
      <c r="BY82" s="74"/>
      <c r="BZ82" s="75"/>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k395tkWRVSdd++YYQupIm33D/Fs23oXMrfghBWsLMAuc5mmoNmoCqJqj09F9Be9jA5MJnTVzeilQTb1+j4h+ew==" saltValue="SJbNVXpO6R677zZVvOoX4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8" t="s">
        <v>67</v>
      </c>
      <c r="B4" s="30"/>
      <c r="C4" s="30"/>
      <c r="D4" s="30"/>
      <c r="E4" s="30"/>
      <c r="F4" s="30"/>
      <c r="G4" s="30"/>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c r="A6" s="28" t="s">
        <v>107</v>
      </c>
      <c r="B6" s="33">
        <f>B7</f>
        <v>2017</v>
      </c>
      <c r="C6" s="33">
        <f t="shared" ref="C6:X6" si="3">C7</f>
        <v>72125</v>
      </c>
      <c r="D6" s="33">
        <f t="shared" si="3"/>
        <v>46</v>
      </c>
      <c r="E6" s="33">
        <f t="shared" si="3"/>
        <v>17</v>
      </c>
      <c r="F6" s="33">
        <f t="shared" si="3"/>
        <v>1</v>
      </c>
      <c r="G6" s="33">
        <f t="shared" si="3"/>
        <v>0</v>
      </c>
      <c r="H6" s="33" t="str">
        <f t="shared" si="3"/>
        <v>福島県　南相馬市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55.06</v>
      </c>
      <c r="P6" s="34">
        <f t="shared" si="3"/>
        <v>54.05</v>
      </c>
      <c r="Q6" s="34">
        <f t="shared" si="3"/>
        <v>60.6</v>
      </c>
      <c r="R6" s="34">
        <f t="shared" si="3"/>
        <v>2673</v>
      </c>
      <c r="S6" s="34">
        <f t="shared" si="3"/>
        <v>61452</v>
      </c>
      <c r="T6" s="34">
        <f t="shared" si="3"/>
        <v>398.58</v>
      </c>
      <c r="U6" s="34">
        <f t="shared" si="3"/>
        <v>154.18</v>
      </c>
      <c r="V6" s="34">
        <f t="shared" si="3"/>
        <v>32962</v>
      </c>
      <c r="W6" s="34">
        <f t="shared" si="3"/>
        <v>10.4</v>
      </c>
      <c r="X6" s="34">
        <f t="shared" si="3"/>
        <v>3169.42</v>
      </c>
      <c r="Y6" s="35">
        <f>IF(Y7="",NA(),Y7)</f>
        <v>96.53</v>
      </c>
      <c r="Z6" s="35">
        <f t="shared" ref="Z6:AH6" si="4">IF(Z7="",NA(),Z7)</f>
        <v>103.11</v>
      </c>
      <c r="AA6" s="35">
        <f t="shared" si="4"/>
        <v>122.14</v>
      </c>
      <c r="AB6" s="35">
        <f t="shared" si="4"/>
        <v>108.31</v>
      </c>
      <c r="AC6" s="35">
        <f t="shared" si="4"/>
        <v>104.67</v>
      </c>
      <c r="AD6" s="35">
        <f t="shared" si="4"/>
        <v>105.34</v>
      </c>
      <c r="AE6" s="35">
        <f t="shared" si="4"/>
        <v>108.77</v>
      </c>
      <c r="AF6" s="35">
        <f t="shared" si="4"/>
        <v>109.48</v>
      </c>
      <c r="AG6" s="35">
        <f t="shared" si="4"/>
        <v>109.27</v>
      </c>
      <c r="AH6" s="35">
        <f t="shared" si="4"/>
        <v>108.03</v>
      </c>
      <c r="AI6" s="34" t="str">
        <f>IF(AI7="","",IF(AI7="-","【-】","【"&amp;SUBSTITUTE(TEXT(AI7,"#,##0.00"),"-","△")&amp;"】"))</f>
        <v>【108.80】</v>
      </c>
      <c r="AJ6" s="35">
        <f>IF(AJ7="",NA(),AJ7)</f>
        <v>410.9</v>
      </c>
      <c r="AK6" s="35">
        <f t="shared" ref="AK6:AS6" si="5">IF(AK7="",NA(),AK7)</f>
        <v>362.56</v>
      </c>
      <c r="AL6" s="35">
        <f t="shared" si="5"/>
        <v>146.28</v>
      </c>
      <c r="AM6" s="35">
        <f t="shared" si="5"/>
        <v>121.06</v>
      </c>
      <c r="AN6" s="35">
        <f t="shared" si="5"/>
        <v>102.97</v>
      </c>
      <c r="AO6" s="35">
        <f t="shared" si="5"/>
        <v>24.99</v>
      </c>
      <c r="AP6" s="35">
        <f t="shared" si="5"/>
        <v>21.47</v>
      </c>
      <c r="AQ6" s="35">
        <f t="shared" si="5"/>
        <v>16.34</v>
      </c>
      <c r="AR6" s="35">
        <f t="shared" si="5"/>
        <v>15.65</v>
      </c>
      <c r="AS6" s="35">
        <f t="shared" si="5"/>
        <v>13.55</v>
      </c>
      <c r="AT6" s="34" t="str">
        <f>IF(AT7="","",IF(AT7="-","【-】","【"&amp;SUBSTITUTE(TEXT(AT7,"#,##0.00"),"-","△")&amp;"】"))</f>
        <v>【4.27】</v>
      </c>
      <c r="AU6" s="35">
        <f>IF(AU7="",NA(),AU7)</f>
        <v>217.17</v>
      </c>
      <c r="AV6" s="35">
        <f t="shared" ref="AV6:BD6" si="6">IF(AV7="",NA(),AV7)</f>
        <v>110.39</v>
      </c>
      <c r="AW6" s="35">
        <f t="shared" si="6"/>
        <v>102.12</v>
      </c>
      <c r="AX6" s="35">
        <f t="shared" si="6"/>
        <v>110.62</v>
      </c>
      <c r="AY6" s="35">
        <f t="shared" si="6"/>
        <v>111.13</v>
      </c>
      <c r="AZ6" s="35">
        <f t="shared" si="6"/>
        <v>316.92</v>
      </c>
      <c r="BA6" s="35">
        <f t="shared" si="6"/>
        <v>79.239999999999995</v>
      </c>
      <c r="BB6" s="35">
        <f t="shared" si="6"/>
        <v>78.930000000000007</v>
      </c>
      <c r="BC6" s="35">
        <f t="shared" si="6"/>
        <v>77.94</v>
      </c>
      <c r="BD6" s="35">
        <f t="shared" si="6"/>
        <v>78.45</v>
      </c>
      <c r="BE6" s="34" t="str">
        <f>IF(BE7="","",IF(BE7="-","【-】","【"&amp;SUBSTITUTE(TEXT(BE7,"#,##0.00"),"-","△")&amp;"】"))</f>
        <v>【66.41】</v>
      </c>
      <c r="BF6" s="35">
        <f>IF(BF7="",NA(),BF7)</f>
        <v>2667.54</v>
      </c>
      <c r="BG6" s="35">
        <f t="shared" ref="BG6:BO6" si="7">IF(BG7="",NA(),BG7)</f>
        <v>2406.23</v>
      </c>
      <c r="BH6" s="35">
        <f t="shared" si="7"/>
        <v>2165.7800000000002</v>
      </c>
      <c r="BI6" s="35">
        <f t="shared" si="7"/>
        <v>1200.99</v>
      </c>
      <c r="BJ6" s="35">
        <f t="shared" si="7"/>
        <v>1186.24</v>
      </c>
      <c r="BK6" s="35">
        <f t="shared" si="7"/>
        <v>885.97</v>
      </c>
      <c r="BL6" s="35">
        <f t="shared" si="7"/>
        <v>854.16</v>
      </c>
      <c r="BM6" s="35">
        <f t="shared" si="7"/>
        <v>848.31</v>
      </c>
      <c r="BN6" s="35">
        <f t="shared" si="7"/>
        <v>774.99</v>
      </c>
      <c r="BO6" s="35">
        <f t="shared" si="7"/>
        <v>799.41</v>
      </c>
      <c r="BP6" s="34" t="str">
        <f>IF(BP7="","",IF(BP7="-","【-】","【"&amp;SUBSTITUTE(TEXT(BP7,"#,##0.00"),"-","△")&amp;"】"))</f>
        <v>【707.33】</v>
      </c>
      <c r="BQ6" s="35">
        <f>IF(BQ7="",NA(),BQ7)</f>
        <v>140.62</v>
      </c>
      <c r="BR6" s="35">
        <f t="shared" ref="BR6:BZ6" si="8">IF(BR7="",NA(),BR7)</f>
        <v>143.16999999999999</v>
      </c>
      <c r="BS6" s="35">
        <f t="shared" si="8"/>
        <v>107.84</v>
      </c>
      <c r="BT6" s="35">
        <f t="shared" si="8"/>
        <v>98.47</v>
      </c>
      <c r="BU6" s="35">
        <f t="shared" si="8"/>
        <v>96.79</v>
      </c>
      <c r="BV6" s="35">
        <f t="shared" si="8"/>
        <v>89.94</v>
      </c>
      <c r="BW6" s="35">
        <f t="shared" si="8"/>
        <v>93.13</v>
      </c>
      <c r="BX6" s="35">
        <f t="shared" si="8"/>
        <v>94.38</v>
      </c>
      <c r="BY6" s="35">
        <f t="shared" si="8"/>
        <v>96.57</v>
      </c>
      <c r="BZ6" s="35">
        <f t="shared" si="8"/>
        <v>96.54</v>
      </c>
      <c r="CA6" s="34" t="str">
        <f>IF(CA7="","",IF(CA7="-","【-】","【"&amp;SUBSTITUTE(TEXT(CA7,"#,##0.00"),"-","△")&amp;"】"))</f>
        <v>【101.26】</v>
      </c>
      <c r="CB6" s="35">
        <f>IF(CB7="",NA(),CB7)</f>
        <v>106.87</v>
      </c>
      <c r="CC6" s="35">
        <f t="shared" ref="CC6:CK6" si="9">IF(CC7="",NA(),CC7)</f>
        <v>106.09</v>
      </c>
      <c r="CD6" s="35">
        <f t="shared" si="9"/>
        <v>142.02000000000001</v>
      </c>
      <c r="CE6" s="35">
        <f t="shared" si="9"/>
        <v>156.34</v>
      </c>
      <c r="CF6" s="35">
        <f t="shared" si="9"/>
        <v>158.4</v>
      </c>
      <c r="CG6" s="35">
        <f t="shared" si="9"/>
        <v>168.57</v>
      </c>
      <c r="CH6" s="35">
        <f t="shared" si="9"/>
        <v>167.97</v>
      </c>
      <c r="CI6" s="35">
        <f t="shared" si="9"/>
        <v>165.45</v>
      </c>
      <c r="CJ6" s="35">
        <f t="shared" si="9"/>
        <v>161.54</v>
      </c>
      <c r="CK6" s="35">
        <f t="shared" si="9"/>
        <v>162.81</v>
      </c>
      <c r="CL6" s="34" t="str">
        <f>IF(CL7="","",IF(CL7="-","【-】","【"&amp;SUBSTITUTE(TEXT(CL7,"#,##0.00"),"-","△")&amp;"】"))</f>
        <v>【136.39】</v>
      </c>
      <c r="CM6" s="35">
        <f>IF(CM7="",NA(),CM7)</f>
        <v>69.150000000000006</v>
      </c>
      <c r="CN6" s="35">
        <f t="shared" ref="CN6:CV6" si="10">IF(CN7="",NA(),CN7)</f>
        <v>71.13</v>
      </c>
      <c r="CO6" s="35">
        <f t="shared" si="10"/>
        <v>73.45</v>
      </c>
      <c r="CP6" s="35">
        <f t="shared" si="10"/>
        <v>78.28</v>
      </c>
      <c r="CQ6" s="35">
        <f t="shared" si="10"/>
        <v>81.61</v>
      </c>
      <c r="CR6" s="35">
        <f t="shared" si="10"/>
        <v>64.12</v>
      </c>
      <c r="CS6" s="35">
        <f t="shared" si="10"/>
        <v>64.87</v>
      </c>
      <c r="CT6" s="35">
        <f t="shared" si="10"/>
        <v>65.62</v>
      </c>
      <c r="CU6" s="35">
        <f t="shared" si="10"/>
        <v>64.67</v>
      </c>
      <c r="CV6" s="35">
        <f t="shared" si="10"/>
        <v>64.959999999999994</v>
      </c>
      <c r="CW6" s="34" t="str">
        <f>IF(CW7="","",IF(CW7="-","【-】","【"&amp;SUBSTITUTE(TEXT(CW7,"#,##0.00"),"-","△")&amp;"】"))</f>
        <v>【60.13】</v>
      </c>
      <c r="CX6" s="35">
        <f>IF(CX7="",NA(),CX7)</f>
        <v>87.36</v>
      </c>
      <c r="CY6" s="35">
        <f t="shared" ref="CY6:DG6" si="11">IF(CY7="",NA(),CY7)</f>
        <v>88.26</v>
      </c>
      <c r="CZ6" s="35">
        <f t="shared" si="11"/>
        <v>87.1</v>
      </c>
      <c r="DA6" s="35">
        <f t="shared" si="11"/>
        <v>91.81</v>
      </c>
      <c r="DB6" s="35">
        <f t="shared" si="11"/>
        <v>91.67</v>
      </c>
      <c r="DC6" s="35">
        <f t="shared" si="11"/>
        <v>90.91</v>
      </c>
      <c r="DD6" s="35">
        <f t="shared" si="11"/>
        <v>91.11</v>
      </c>
      <c r="DE6" s="35">
        <f t="shared" si="11"/>
        <v>91.44</v>
      </c>
      <c r="DF6" s="35">
        <f t="shared" si="11"/>
        <v>91.76</v>
      </c>
      <c r="DG6" s="35">
        <f t="shared" si="11"/>
        <v>92.3</v>
      </c>
      <c r="DH6" s="34" t="str">
        <f>IF(DH7="","",IF(DH7="-","【-】","【"&amp;SUBSTITUTE(TEXT(DH7,"#,##0.00"),"-","△")&amp;"】"))</f>
        <v>【95.06】</v>
      </c>
      <c r="DI6" s="35">
        <f>IF(DI7="",NA(),DI7)</f>
        <v>12.81</v>
      </c>
      <c r="DJ6" s="35">
        <f t="shared" ref="DJ6:DR6" si="12">IF(DJ7="",NA(),DJ7)</f>
        <v>25.3</v>
      </c>
      <c r="DK6" s="35">
        <f t="shared" si="12"/>
        <v>27.99</v>
      </c>
      <c r="DL6" s="35">
        <f t="shared" si="12"/>
        <v>30.69</v>
      </c>
      <c r="DM6" s="35">
        <f t="shared" si="12"/>
        <v>32.799999999999997</v>
      </c>
      <c r="DN6" s="35">
        <f t="shared" si="12"/>
        <v>12.9</v>
      </c>
      <c r="DO6" s="35">
        <f t="shared" si="12"/>
        <v>25.52</v>
      </c>
      <c r="DP6" s="35">
        <f t="shared" si="12"/>
        <v>25.89</v>
      </c>
      <c r="DQ6" s="35">
        <f t="shared" si="12"/>
        <v>26.63</v>
      </c>
      <c r="DR6" s="35">
        <f t="shared" si="12"/>
        <v>25.61</v>
      </c>
      <c r="DS6" s="34" t="str">
        <f>IF(DS7="","",IF(DS7="-","【-】","【"&amp;SUBSTITUTE(TEXT(DS7,"#,##0.00"),"-","△")&amp;"】"))</f>
        <v>【38.13】</v>
      </c>
      <c r="DT6" s="35">
        <f>IF(DT7="",NA(),DT7)</f>
        <v>0.5</v>
      </c>
      <c r="DU6" s="35">
        <f t="shared" ref="DU6:EC6" si="13">IF(DU7="",NA(),DU7)</f>
        <v>0.72</v>
      </c>
      <c r="DV6" s="35">
        <f t="shared" si="13"/>
        <v>1.03</v>
      </c>
      <c r="DW6" s="35">
        <f t="shared" si="13"/>
        <v>1.44</v>
      </c>
      <c r="DX6" s="35">
        <f t="shared" si="13"/>
        <v>1.83</v>
      </c>
      <c r="DY6" s="35">
        <f t="shared" si="13"/>
        <v>0.71</v>
      </c>
      <c r="DZ6" s="35">
        <f t="shared" si="13"/>
        <v>0.76</v>
      </c>
      <c r="EA6" s="35">
        <f t="shared" si="13"/>
        <v>0.71</v>
      </c>
      <c r="EB6" s="35">
        <f t="shared" si="13"/>
        <v>0.95</v>
      </c>
      <c r="EC6" s="35">
        <f t="shared" si="13"/>
        <v>1.07</v>
      </c>
      <c r="ED6" s="34" t="str">
        <f>IF(ED7="","",IF(ED7="-","【-】","【"&amp;SUBSTITUTE(TEXT(ED7,"#,##0.00"),"-","△")&amp;"】"))</f>
        <v>【5.37】</v>
      </c>
      <c r="EE6" s="34">
        <f>IF(EE7="",NA(),EE7)</f>
        <v>0</v>
      </c>
      <c r="EF6" s="34">
        <f t="shared" ref="EF6:EN6" si="14">IF(EF7="",NA(),EF7)</f>
        <v>0</v>
      </c>
      <c r="EG6" s="34">
        <f t="shared" si="14"/>
        <v>0</v>
      </c>
      <c r="EH6" s="35">
        <f t="shared" si="14"/>
        <v>0.13</v>
      </c>
      <c r="EI6" s="35">
        <f t="shared" si="14"/>
        <v>0.22</v>
      </c>
      <c r="EJ6" s="35">
        <f t="shared" si="14"/>
        <v>7.0000000000000007E-2</v>
      </c>
      <c r="EK6" s="35">
        <f t="shared" si="14"/>
        <v>0.1</v>
      </c>
      <c r="EL6" s="35">
        <f t="shared" si="14"/>
        <v>0.27</v>
      </c>
      <c r="EM6" s="35">
        <f t="shared" si="14"/>
        <v>0.17</v>
      </c>
      <c r="EN6" s="35">
        <f t="shared" si="14"/>
        <v>0.13</v>
      </c>
      <c r="EO6" s="34" t="str">
        <f>IF(EO7="","",IF(EO7="-","【-】","【"&amp;SUBSTITUTE(TEXT(EO7,"#,##0.00"),"-","△")&amp;"】"))</f>
        <v>【0.23】</v>
      </c>
    </row>
    <row r="7" spans="1:148" s="36" customFormat="1">
      <c r="A7" s="28"/>
      <c r="B7" s="37">
        <v>2017</v>
      </c>
      <c r="C7" s="37">
        <v>72125</v>
      </c>
      <c r="D7" s="37">
        <v>46</v>
      </c>
      <c r="E7" s="37">
        <v>17</v>
      </c>
      <c r="F7" s="37">
        <v>1</v>
      </c>
      <c r="G7" s="37">
        <v>0</v>
      </c>
      <c r="H7" s="37" t="s">
        <v>108</v>
      </c>
      <c r="I7" s="37" t="s">
        <v>109</v>
      </c>
      <c r="J7" s="37" t="s">
        <v>110</v>
      </c>
      <c r="K7" s="37" t="s">
        <v>111</v>
      </c>
      <c r="L7" s="37" t="s">
        <v>112</v>
      </c>
      <c r="M7" s="37" t="s">
        <v>113</v>
      </c>
      <c r="N7" s="38" t="s">
        <v>114</v>
      </c>
      <c r="O7" s="38">
        <v>55.06</v>
      </c>
      <c r="P7" s="38">
        <v>54.05</v>
      </c>
      <c r="Q7" s="38">
        <v>60.6</v>
      </c>
      <c r="R7" s="38">
        <v>2673</v>
      </c>
      <c r="S7" s="38">
        <v>61452</v>
      </c>
      <c r="T7" s="38">
        <v>398.58</v>
      </c>
      <c r="U7" s="38">
        <v>154.18</v>
      </c>
      <c r="V7" s="38">
        <v>32962</v>
      </c>
      <c r="W7" s="38">
        <v>10.4</v>
      </c>
      <c r="X7" s="38">
        <v>3169.42</v>
      </c>
      <c r="Y7" s="38">
        <v>96.53</v>
      </c>
      <c r="Z7" s="38">
        <v>103.11</v>
      </c>
      <c r="AA7" s="38">
        <v>122.14</v>
      </c>
      <c r="AB7" s="38">
        <v>108.31</v>
      </c>
      <c r="AC7" s="38">
        <v>104.67</v>
      </c>
      <c r="AD7" s="38">
        <v>105.34</v>
      </c>
      <c r="AE7" s="38">
        <v>108.77</v>
      </c>
      <c r="AF7" s="38">
        <v>109.48</v>
      </c>
      <c r="AG7" s="38">
        <v>109.27</v>
      </c>
      <c r="AH7" s="38">
        <v>108.03</v>
      </c>
      <c r="AI7" s="38">
        <v>108.8</v>
      </c>
      <c r="AJ7" s="38">
        <v>410.9</v>
      </c>
      <c r="AK7" s="38">
        <v>362.56</v>
      </c>
      <c r="AL7" s="38">
        <v>146.28</v>
      </c>
      <c r="AM7" s="38">
        <v>121.06</v>
      </c>
      <c r="AN7" s="38">
        <v>102.97</v>
      </c>
      <c r="AO7" s="38">
        <v>24.99</v>
      </c>
      <c r="AP7" s="38">
        <v>21.47</v>
      </c>
      <c r="AQ7" s="38">
        <v>16.34</v>
      </c>
      <c r="AR7" s="38">
        <v>15.65</v>
      </c>
      <c r="AS7" s="38">
        <v>13.55</v>
      </c>
      <c r="AT7" s="38">
        <v>4.2699999999999996</v>
      </c>
      <c r="AU7" s="38">
        <v>217.17</v>
      </c>
      <c r="AV7" s="38">
        <v>110.39</v>
      </c>
      <c r="AW7" s="38">
        <v>102.12</v>
      </c>
      <c r="AX7" s="38">
        <v>110.62</v>
      </c>
      <c r="AY7" s="38">
        <v>111.13</v>
      </c>
      <c r="AZ7" s="38">
        <v>316.92</v>
      </c>
      <c r="BA7" s="38">
        <v>79.239999999999995</v>
      </c>
      <c r="BB7" s="38">
        <v>78.930000000000007</v>
      </c>
      <c r="BC7" s="38">
        <v>77.94</v>
      </c>
      <c r="BD7" s="38">
        <v>78.45</v>
      </c>
      <c r="BE7" s="38">
        <v>66.41</v>
      </c>
      <c r="BF7" s="38">
        <v>2667.54</v>
      </c>
      <c r="BG7" s="38">
        <v>2406.23</v>
      </c>
      <c r="BH7" s="38">
        <v>2165.7800000000002</v>
      </c>
      <c r="BI7" s="38">
        <v>1200.99</v>
      </c>
      <c r="BJ7" s="38">
        <v>1186.24</v>
      </c>
      <c r="BK7" s="38">
        <v>885.97</v>
      </c>
      <c r="BL7" s="38">
        <v>854.16</v>
      </c>
      <c r="BM7" s="38">
        <v>848.31</v>
      </c>
      <c r="BN7" s="38">
        <v>774.99</v>
      </c>
      <c r="BO7" s="38">
        <v>799.41</v>
      </c>
      <c r="BP7" s="38">
        <v>707.33</v>
      </c>
      <c r="BQ7" s="38">
        <v>140.62</v>
      </c>
      <c r="BR7" s="38">
        <v>143.16999999999999</v>
      </c>
      <c r="BS7" s="38">
        <v>107.84</v>
      </c>
      <c r="BT7" s="38">
        <v>98.47</v>
      </c>
      <c r="BU7" s="38">
        <v>96.79</v>
      </c>
      <c r="BV7" s="38">
        <v>89.94</v>
      </c>
      <c r="BW7" s="38">
        <v>93.13</v>
      </c>
      <c r="BX7" s="38">
        <v>94.38</v>
      </c>
      <c r="BY7" s="38">
        <v>96.57</v>
      </c>
      <c r="BZ7" s="38">
        <v>96.54</v>
      </c>
      <c r="CA7" s="38">
        <v>101.26</v>
      </c>
      <c r="CB7" s="38">
        <v>106.87</v>
      </c>
      <c r="CC7" s="38">
        <v>106.09</v>
      </c>
      <c r="CD7" s="38">
        <v>142.02000000000001</v>
      </c>
      <c r="CE7" s="38">
        <v>156.34</v>
      </c>
      <c r="CF7" s="38">
        <v>158.4</v>
      </c>
      <c r="CG7" s="38">
        <v>168.57</v>
      </c>
      <c r="CH7" s="38">
        <v>167.97</v>
      </c>
      <c r="CI7" s="38">
        <v>165.45</v>
      </c>
      <c r="CJ7" s="38">
        <v>161.54</v>
      </c>
      <c r="CK7" s="38">
        <v>162.81</v>
      </c>
      <c r="CL7" s="38">
        <v>136.38999999999999</v>
      </c>
      <c r="CM7" s="38">
        <v>69.150000000000006</v>
      </c>
      <c r="CN7" s="38">
        <v>71.13</v>
      </c>
      <c r="CO7" s="38">
        <v>73.45</v>
      </c>
      <c r="CP7" s="38">
        <v>78.28</v>
      </c>
      <c r="CQ7" s="38">
        <v>81.61</v>
      </c>
      <c r="CR7" s="38">
        <v>64.12</v>
      </c>
      <c r="CS7" s="38">
        <v>64.87</v>
      </c>
      <c r="CT7" s="38">
        <v>65.62</v>
      </c>
      <c r="CU7" s="38">
        <v>64.67</v>
      </c>
      <c r="CV7" s="38">
        <v>64.959999999999994</v>
      </c>
      <c r="CW7" s="38">
        <v>60.13</v>
      </c>
      <c r="CX7" s="38">
        <v>87.36</v>
      </c>
      <c r="CY7" s="38">
        <v>88.26</v>
      </c>
      <c r="CZ7" s="38">
        <v>87.1</v>
      </c>
      <c r="DA7" s="38">
        <v>91.81</v>
      </c>
      <c r="DB7" s="38">
        <v>91.67</v>
      </c>
      <c r="DC7" s="38">
        <v>90.91</v>
      </c>
      <c r="DD7" s="38">
        <v>91.11</v>
      </c>
      <c r="DE7" s="38">
        <v>91.44</v>
      </c>
      <c r="DF7" s="38">
        <v>91.76</v>
      </c>
      <c r="DG7" s="38">
        <v>92.3</v>
      </c>
      <c r="DH7" s="38">
        <v>95.06</v>
      </c>
      <c r="DI7" s="38">
        <v>12.81</v>
      </c>
      <c r="DJ7" s="38">
        <v>25.3</v>
      </c>
      <c r="DK7" s="38">
        <v>27.99</v>
      </c>
      <c r="DL7" s="38">
        <v>30.69</v>
      </c>
      <c r="DM7" s="38">
        <v>32.799999999999997</v>
      </c>
      <c r="DN7" s="38">
        <v>12.9</v>
      </c>
      <c r="DO7" s="38">
        <v>25.52</v>
      </c>
      <c r="DP7" s="38">
        <v>25.89</v>
      </c>
      <c r="DQ7" s="38">
        <v>26.63</v>
      </c>
      <c r="DR7" s="38">
        <v>25.61</v>
      </c>
      <c r="DS7" s="38">
        <v>38.130000000000003</v>
      </c>
      <c r="DT7" s="38">
        <v>0.5</v>
      </c>
      <c r="DU7" s="38">
        <v>0.72</v>
      </c>
      <c r="DV7" s="38">
        <v>1.03</v>
      </c>
      <c r="DW7" s="38">
        <v>1.44</v>
      </c>
      <c r="DX7" s="38">
        <v>1.83</v>
      </c>
      <c r="DY7" s="38">
        <v>0.71</v>
      </c>
      <c r="DZ7" s="38">
        <v>0.76</v>
      </c>
      <c r="EA7" s="38">
        <v>0.71</v>
      </c>
      <c r="EB7" s="38">
        <v>0.95</v>
      </c>
      <c r="EC7" s="38">
        <v>1.07</v>
      </c>
      <c r="ED7" s="38">
        <v>5.37</v>
      </c>
      <c r="EE7" s="38">
        <v>0</v>
      </c>
      <c r="EF7" s="38">
        <v>0</v>
      </c>
      <c r="EG7" s="38">
        <v>0</v>
      </c>
      <c r="EH7" s="38">
        <v>0.13</v>
      </c>
      <c r="EI7" s="38">
        <v>0.22</v>
      </c>
      <c r="EJ7" s="38">
        <v>7.0000000000000007E-2</v>
      </c>
      <c r="EK7" s="38">
        <v>0.1</v>
      </c>
      <c r="EL7" s="38">
        <v>0.27</v>
      </c>
      <c r="EM7" s="38">
        <v>0.17</v>
      </c>
      <c r="EN7" s="38">
        <v>0.13</v>
      </c>
      <c r="EO7" s="38">
        <v>0.23</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赤井 春菜</cp:lastModifiedBy>
  <cp:lastPrinted>2019-01-29T08:46:34Z</cp:lastPrinted>
  <dcterms:created xsi:type="dcterms:W3CDTF">2018-12-03T08:47:50Z</dcterms:created>
  <dcterms:modified xsi:type="dcterms:W3CDTF">2019-02-27T06:52:23Z</dcterms:modified>
  <cp:category/>
</cp:coreProperties>
</file>