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7事業別\47010簡水（24）\"/>
    </mc:Choice>
  </mc:AlternateContent>
  <workbookProtection workbookAlgorithmName="SHA-512" workbookHashValue="XPjcFAMX8J5UzCKpMt9bGwZfFXd9fAGNN3vf+djYRvtNQlTJYd8CGHkcmXoZwwIi/57plKemgDBuk8nZGpmKPQ==" workbookSaltValue="eOxHa91dpFXKvEZkTufQZ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<sst xmlns="http://schemas.openxmlformats.org/spreadsheetml/2006/main" count="237" uniqueCount="124">
  <si>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</si>
  <si>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</si>
  <si>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</si>
  <si>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</si>
  <si>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</si>
  <si>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</si>
  <si>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</si>
  <si>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</si>
  <si>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</si>
  <si>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</si>
  <si>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</si>
  <si>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</si>
  <si>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</si>
  <si>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</si>
  <si>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</si>
  <si>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</si>
  <si>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</si>
  <si>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</si>
  <si>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</si>
  <si>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</si>
  <si>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</si>
  <si>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</si>
  <si>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</si>
  <si>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</si>
  <si>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</si>
  <si>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</si>
  <si>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</si>
  <si>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</si>
  <si>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</si>
  <si>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</si>
  <si>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</si>
  <si>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</si>
  <si>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</si>
  <si>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</si>
  <si>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</si>
  <si>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</si>
  <si>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</si>
  <si>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</si>
  <si>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</si>
  <si>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</si>
  <si>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</si>
  <si>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</si>
  <si>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</si>
  <si>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</si>
  <si>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</si>
  <si>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</si>
  <si>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</si>
  <si>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</si>
  <si>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</si>
  <si>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</si>
  <si>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</si>
  <si>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</si>
  <si>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</si>
  <si>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</si>
  <si>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</si>
  <si>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</si>
  <si>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</si>
  <si>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</si>
  <si>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</si>
  <si>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</si>
  <si>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</si>
  <si>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</si>
  <si>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</si>
  <si>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</si>
  <si>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</si>
  <si>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</si>
  <si>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</si>
  <si>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</si>
  <si>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</si>
  <si>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</si>
  <si>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</si>
  <si>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</si>
  <si>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</si>
  <si>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</si>
  <si>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</si>
  <si>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</si>
  <si>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</si>
  <si>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</si>
  <si>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</si>
  <si>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</si>
  <si>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</si>
  <si>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</si>
  <si>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</si>
  <si>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</si>
  <si>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</si>
  <si>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</si>
  <si>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</si>
  <si>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</si>
  <si>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</si>
  <si>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</si>
  <si>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</si>
  <si>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</si>
  <si>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</si>
  <si>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</si>
  <si>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</si>
  <si>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</si>
  <si>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</si>
  <si>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</si>
  <si>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</si>
  <si>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</si>
  <si>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</si>
  <si>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</si>
  <si>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</si>
  <si>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</si>
  <si>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</si>
  <si>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</si>
  <si>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</si>
  <si>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</si>
  <si>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</si>
  <si>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</si>
  <si>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</si>
  <si>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</si>
  <si>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</si>
  <si>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</si>
  <si>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</si>
  <si>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</si>
  <si>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</si>
  <si>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</si>
  <si>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</si>
  <si>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</si>
  <si>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</si>
  <si>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100%を超えており、⑤料金回収率も類似団体平均値と比較し高水準であるため、経営が安定していると見てとれますが、一般会計からの繰入金もあることから、維持管理費の更なる費用削減を実施する必要があります。
　湯本第２配水池関連に充てるため企業債の借入を実施しました。現段階では企業債の借入予定はありませんが、今後借入が必要になった際には、借入額など十分な検討が必要になります。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phoneticPr fontId="4"/>
  </si>
  <si>
    <t>　昭和50年～60年代にかけて布設した水道管が多く、更新時期が間近に迫っています。
　水道管漏水が多い箇所について平成27年度から平成28年度にかけ一部更新を実施しています。</t>
    <phoneticPr fontId="4"/>
  </si>
  <si>
    <t>　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このことから、今後の収入（給水収益等）と費用（維持管理費・老朽管更新工事費）を総合的に検証し、料金設定の妥当性・管路更新時期とその費用について検討が急務であります。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</si>
</sst>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1.69</c:v>
                </c:pt>
                <c:pt idx="1">
                  <c:v>0</c:v>
                </c:pt>
                <c:pt idx="2" formatCode="#,##0.00;&quot;△&quot;#,##0.00;&quot;-&quot;">
                  <c:v>4.0999999999999996</c:v>
                </c:pt>
                <c:pt idx="3" formatCode="#,##0.00;&quot;△&quot;#,##0.00;&quot;-&quot;">
                  <c:v>3.93</c:v>
                </c:pt>
                <c:pt idx="4">
                  <c:v>0</c:v>
                </c:pt>
              </c:numCache>
            </c:numRef>
          </c:val>
          <c:extLst xmlns:c16r2="http://schemas.microsoft.com/office/drawing/2015/06/chart">
            <c:ext xmlns:c16="http://schemas.microsoft.com/office/drawing/2014/chart" uri="{C3380CC4-5D6E-409C-BE32-E72D297353CC}">
              <c16:uniqueId val="{00000000-A99C-408A-B708-DFF6F1F46594}"/>
            </c:ext>
          </c:extLst>
        </c:ser>
        <c:dLbls>
          <c:showLegendKey val="0"/>
          <c:showVal val="0"/>
          <c:showCatName val="0"/>
          <c:showSerName val="0"/>
          <c:showPercent val="0"/>
          <c:showBubbleSize val="0"/>
        </c:dLbls>
        <c:gapWidth val="150"/>
        <c:axId val="205612904"/>
        <c:axId val="20561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A99C-408A-B708-DFF6F1F46594}"/>
            </c:ext>
          </c:extLst>
        </c:ser>
        <c:dLbls>
          <c:showLegendKey val="0"/>
          <c:showVal val="0"/>
          <c:showCatName val="0"/>
          <c:showSerName val="0"/>
          <c:showPercent val="0"/>
          <c:showBubbleSize val="0"/>
        </c:dLbls>
        <c:marker val="1"/>
        <c:smooth val="0"/>
        <c:axId val="205612904"/>
        <c:axId val="205611728"/>
      </c:lineChart>
      <c:dateAx>
        <c:axId val="205612904"/>
        <c:scaling>
          <c:orientation val="minMax"/>
        </c:scaling>
        <c:delete val="1"/>
        <c:axPos val="b"/>
        <c:numFmt formatCode="ge" sourceLinked="1"/>
        <c:majorTickMark val="none"/>
        <c:minorTickMark val="none"/>
        <c:tickLblPos val="none"/>
        <c:crossAx val="205611728"/>
        <c:crosses val="autoZero"/>
        <c:auto val="1"/>
        <c:lblOffset val="100"/>
        <c:baseTimeUnit val="years"/>
      </c:dateAx>
      <c:valAx>
        <c:axId val="20561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1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26.24</c:v>
                </c:pt>
                <c:pt idx="1">
                  <c:v>25.76</c:v>
                </c:pt>
                <c:pt idx="2">
                  <c:v>26.01</c:v>
                </c:pt>
                <c:pt idx="3">
                  <c:v>26.92</c:v>
                </c:pt>
                <c:pt idx="4">
                  <c:v>25.11</c:v>
                </c:pt>
              </c:numCache>
            </c:numRef>
          </c:val>
          <c:extLst xmlns:c16r2="http://schemas.microsoft.com/office/drawing/2015/06/chart">
            <c:ext xmlns:c16="http://schemas.microsoft.com/office/drawing/2014/chart" uri="{C3380CC4-5D6E-409C-BE32-E72D297353CC}">
              <c16:uniqueId val="{00000000-7E6A-49AC-8CC0-F3380DD05EB8}"/>
            </c:ext>
          </c:extLst>
        </c:ser>
        <c:dLbls>
          <c:showLegendKey val="0"/>
          <c:showVal val="0"/>
          <c:showCatName val="0"/>
          <c:showSerName val="0"/>
          <c:showPercent val="0"/>
          <c:showBubbleSize val="0"/>
        </c:dLbls>
        <c:gapWidth val="150"/>
        <c:axId val="438100680"/>
        <c:axId val="20783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7E6A-49AC-8CC0-F3380DD05EB8}"/>
            </c:ext>
          </c:extLst>
        </c:ser>
        <c:dLbls>
          <c:showLegendKey val="0"/>
          <c:showVal val="0"/>
          <c:showCatName val="0"/>
          <c:showSerName val="0"/>
          <c:showPercent val="0"/>
          <c:showBubbleSize val="0"/>
        </c:dLbls>
        <c:marker val="1"/>
        <c:smooth val="0"/>
        <c:axId val="438100680"/>
        <c:axId val="207837112"/>
      </c:lineChart>
      <c:dateAx>
        <c:axId val="438100680"/>
        <c:scaling>
          <c:orientation val="minMax"/>
        </c:scaling>
        <c:delete val="1"/>
        <c:axPos val="b"/>
        <c:numFmt formatCode="ge" sourceLinked="1"/>
        <c:majorTickMark val="none"/>
        <c:minorTickMark val="none"/>
        <c:tickLblPos val="none"/>
        <c:crossAx val="207837112"/>
        <c:crosses val="autoZero"/>
        <c:auto val="1"/>
        <c:lblOffset val="100"/>
        <c:baseTimeUnit val="years"/>
      </c:dateAx>
      <c:valAx>
        <c:axId val="20783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0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c:v>
                </c:pt>
                <c:pt idx="1">
                  <c:v>87.25</c:v>
                </c:pt>
                <c:pt idx="2">
                  <c:v>87.25</c:v>
                </c:pt>
                <c:pt idx="3">
                  <c:v>87.25</c:v>
                </c:pt>
                <c:pt idx="4">
                  <c:v>87.26</c:v>
                </c:pt>
              </c:numCache>
            </c:numRef>
          </c:val>
          <c:extLst xmlns:c16r2="http://schemas.microsoft.com/office/drawing/2015/06/chart">
            <c:ext xmlns:c16="http://schemas.microsoft.com/office/drawing/2014/chart" uri="{C3380CC4-5D6E-409C-BE32-E72D297353CC}">
              <c16:uniqueId val="{00000000-762F-43E9-B644-8425A52E63E5}"/>
            </c:ext>
          </c:extLst>
        </c:ser>
        <c:dLbls>
          <c:showLegendKey val="0"/>
          <c:showVal val="0"/>
          <c:showCatName val="0"/>
          <c:showSerName val="0"/>
          <c:showPercent val="0"/>
          <c:showBubbleSize val="0"/>
        </c:dLbls>
        <c:gapWidth val="150"/>
        <c:axId val="207838288"/>
        <c:axId val="20783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762F-43E9-B644-8425A52E63E5}"/>
            </c:ext>
          </c:extLst>
        </c:ser>
        <c:dLbls>
          <c:showLegendKey val="0"/>
          <c:showVal val="0"/>
          <c:showCatName val="0"/>
          <c:showSerName val="0"/>
          <c:showPercent val="0"/>
          <c:showBubbleSize val="0"/>
        </c:dLbls>
        <c:marker val="1"/>
        <c:smooth val="0"/>
        <c:axId val="207838288"/>
        <c:axId val="207838680"/>
      </c:lineChart>
      <c:dateAx>
        <c:axId val="207838288"/>
        <c:scaling>
          <c:orientation val="minMax"/>
        </c:scaling>
        <c:delete val="1"/>
        <c:axPos val="b"/>
        <c:numFmt formatCode="ge" sourceLinked="1"/>
        <c:majorTickMark val="none"/>
        <c:minorTickMark val="none"/>
        <c:tickLblPos val="none"/>
        <c:crossAx val="207838680"/>
        <c:crosses val="autoZero"/>
        <c:auto val="1"/>
        <c:lblOffset val="100"/>
        <c:baseTimeUnit val="years"/>
      </c:dateAx>
      <c:valAx>
        <c:axId val="20783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3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108.58</c:v>
                </c:pt>
                <c:pt idx="1">
                  <c:v>145.87</c:v>
                </c:pt>
                <c:pt idx="2">
                  <c:v>106.99</c:v>
                </c:pt>
                <c:pt idx="3">
                  <c:v>106.96</c:v>
                </c:pt>
                <c:pt idx="4">
                  <c:v>105.79</c:v>
                </c:pt>
              </c:numCache>
            </c:numRef>
          </c:val>
          <c:extLst xmlns:c16r2="http://schemas.microsoft.com/office/drawing/2015/06/chart">
            <c:ext xmlns:c16="http://schemas.microsoft.com/office/drawing/2014/chart" uri="{C3380CC4-5D6E-409C-BE32-E72D297353CC}">
              <c16:uniqueId val="{00000000-4843-4115-9870-3B0E24029108}"/>
            </c:ext>
          </c:extLst>
        </c:ser>
        <c:dLbls>
          <c:showLegendKey val="0"/>
          <c:showVal val="0"/>
          <c:showCatName val="0"/>
          <c:showSerName val="0"/>
          <c:showPercent val="0"/>
          <c:showBubbleSize val="0"/>
        </c:dLbls>
        <c:gapWidth val="150"/>
        <c:axId val="207040200"/>
        <c:axId val="20704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4843-4115-9870-3B0E24029108}"/>
            </c:ext>
          </c:extLst>
        </c:ser>
        <c:dLbls>
          <c:showLegendKey val="0"/>
          <c:showVal val="0"/>
          <c:showCatName val="0"/>
          <c:showSerName val="0"/>
          <c:showPercent val="0"/>
          <c:showBubbleSize val="0"/>
        </c:dLbls>
        <c:marker val="1"/>
        <c:smooth val="0"/>
        <c:axId val="207040200"/>
        <c:axId val="207040592"/>
      </c:lineChart>
      <c:dateAx>
        <c:axId val="207040200"/>
        <c:scaling>
          <c:orientation val="minMax"/>
        </c:scaling>
        <c:delete val="1"/>
        <c:axPos val="b"/>
        <c:numFmt formatCode="ge" sourceLinked="1"/>
        <c:majorTickMark val="none"/>
        <c:minorTickMark val="none"/>
        <c:tickLblPos val="none"/>
        <c:crossAx val="207040592"/>
        <c:crosses val="autoZero"/>
        <c:auto val="1"/>
        <c:lblOffset val="100"/>
        <c:baseTimeUnit val="years"/>
      </c:dateAx>
      <c:valAx>
        <c:axId val="20704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4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BD-4D55-B297-51872B5D360F}"/>
            </c:ext>
          </c:extLst>
        </c:ser>
        <c:dLbls>
          <c:showLegendKey val="0"/>
          <c:showVal val="0"/>
          <c:showCatName val="0"/>
          <c:showSerName val="0"/>
          <c:showPercent val="0"/>
          <c:showBubbleSize val="0"/>
        </c:dLbls>
        <c:gapWidth val="150"/>
        <c:axId val="207041768"/>
        <c:axId val="20704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BD-4D55-B297-51872B5D360F}"/>
            </c:ext>
          </c:extLst>
        </c:ser>
        <c:dLbls>
          <c:showLegendKey val="0"/>
          <c:showVal val="0"/>
          <c:showCatName val="0"/>
          <c:showSerName val="0"/>
          <c:showPercent val="0"/>
          <c:showBubbleSize val="0"/>
        </c:dLbls>
        <c:marker val="1"/>
        <c:smooth val="0"/>
        <c:axId val="207041768"/>
        <c:axId val="207042160"/>
      </c:lineChart>
      <c:dateAx>
        <c:axId val="207041768"/>
        <c:scaling>
          <c:orientation val="minMax"/>
        </c:scaling>
        <c:delete val="1"/>
        <c:axPos val="b"/>
        <c:numFmt formatCode="ge" sourceLinked="1"/>
        <c:majorTickMark val="none"/>
        <c:minorTickMark val="none"/>
        <c:tickLblPos val="none"/>
        <c:crossAx val="207042160"/>
        <c:crosses val="autoZero"/>
        <c:auto val="1"/>
        <c:lblOffset val="100"/>
        <c:baseTimeUnit val="years"/>
      </c:dateAx>
      <c:valAx>
        <c:axId val="20704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7C-429B-ACA1-09FD448639B6}"/>
            </c:ext>
          </c:extLst>
        </c:ser>
        <c:dLbls>
          <c:showLegendKey val="0"/>
          <c:showVal val="0"/>
          <c:showCatName val="0"/>
          <c:showSerName val="0"/>
          <c:showPercent val="0"/>
          <c:showBubbleSize val="0"/>
        </c:dLbls>
        <c:gapWidth val="150"/>
        <c:axId val="207043336"/>
        <c:axId val="43809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7C-429B-ACA1-09FD448639B6}"/>
            </c:ext>
          </c:extLst>
        </c:ser>
        <c:dLbls>
          <c:showLegendKey val="0"/>
          <c:showVal val="0"/>
          <c:showCatName val="0"/>
          <c:showSerName val="0"/>
          <c:showPercent val="0"/>
          <c:showBubbleSize val="0"/>
        </c:dLbls>
        <c:marker val="1"/>
        <c:smooth val="0"/>
        <c:axId val="207043336"/>
        <c:axId val="438099504"/>
      </c:lineChart>
      <c:dateAx>
        <c:axId val="207043336"/>
        <c:scaling>
          <c:orientation val="minMax"/>
        </c:scaling>
        <c:delete val="1"/>
        <c:axPos val="b"/>
        <c:numFmt formatCode="ge" sourceLinked="1"/>
        <c:majorTickMark val="none"/>
        <c:minorTickMark val="none"/>
        <c:tickLblPos val="none"/>
        <c:crossAx val="438099504"/>
        <c:crosses val="autoZero"/>
        <c:auto val="1"/>
        <c:lblOffset val="100"/>
        <c:baseTimeUnit val="years"/>
      </c:dateAx>
      <c:valAx>
        <c:axId val="43809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4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4F-416A-B527-C1CD002263CF}"/>
            </c:ext>
          </c:extLst>
        </c:ser>
        <c:dLbls>
          <c:showLegendKey val="0"/>
          <c:showVal val="0"/>
          <c:showCatName val="0"/>
          <c:showSerName val="0"/>
          <c:showPercent val="0"/>
          <c:showBubbleSize val="0"/>
        </c:dLbls>
        <c:gapWidth val="150"/>
        <c:axId val="438102640"/>
        <c:axId val="43810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4F-416A-B527-C1CD002263CF}"/>
            </c:ext>
          </c:extLst>
        </c:ser>
        <c:dLbls>
          <c:showLegendKey val="0"/>
          <c:showVal val="0"/>
          <c:showCatName val="0"/>
          <c:showSerName val="0"/>
          <c:showPercent val="0"/>
          <c:showBubbleSize val="0"/>
        </c:dLbls>
        <c:marker val="1"/>
        <c:smooth val="0"/>
        <c:axId val="438102640"/>
        <c:axId val="438103032"/>
      </c:lineChart>
      <c:dateAx>
        <c:axId val="438102640"/>
        <c:scaling>
          <c:orientation val="minMax"/>
        </c:scaling>
        <c:delete val="1"/>
        <c:axPos val="b"/>
        <c:numFmt formatCode="ge" sourceLinked="1"/>
        <c:majorTickMark val="none"/>
        <c:minorTickMark val="none"/>
        <c:tickLblPos val="none"/>
        <c:crossAx val="438103032"/>
        <c:crosses val="autoZero"/>
        <c:auto val="1"/>
        <c:lblOffset val="100"/>
        <c:baseTimeUnit val="years"/>
      </c:dateAx>
      <c:valAx>
        <c:axId val="4381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80-4F5A-8909-6C0F953533C0}"/>
            </c:ext>
          </c:extLst>
        </c:ser>
        <c:dLbls>
          <c:showLegendKey val="0"/>
          <c:showVal val="0"/>
          <c:showCatName val="0"/>
          <c:showSerName val="0"/>
          <c:showPercent val="0"/>
          <c:showBubbleSize val="0"/>
        </c:dLbls>
        <c:gapWidth val="150"/>
        <c:axId val="207677520"/>
        <c:axId val="20767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80-4F5A-8909-6C0F953533C0}"/>
            </c:ext>
          </c:extLst>
        </c:ser>
        <c:dLbls>
          <c:showLegendKey val="0"/>
          <c:showVal val="0"/>
          <c:showCatName val="0"/>
          <c:showSerName val="0"/>
          <c:showPercent val="0"/>
          <c:showBubbleSize val="0"/>
        </c:dLbls>
        <c:marker val="1"/>
        <c:smooth val="0"/>
        <c:axId val="207677520"/>
        <c:axId val="207677912"/>
      </c:lineChart>
      <c:dateAx>
        <c:axId val="207677520"/>
        <c:scaling>
          <c:orientation val="minMax"/>
        </c:scaling>
        <c:delete val="1"/>
        <c:axPos val="b"/>
        <c:numFmt formatCode="ge" sourceLinked="1"/>
        <c:majorTickMark val="none"/>
        <c:minorTickMark val="none"/>
        <c:tickLblPos val="none"/>
        <c:crossAx val="207677912"/>
        <c:crosses val="autoZero"/>
        <c:auto val="1"/>
        <c:lblOffset val="100"/>
        <c:baseTimeUnit val="years"/>
      </c:dateAx>
      <c:valAx>
        <c:axId val="20767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7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quot;-&quot;">
                  <c:v>701.47</c:v>
                </c:pt>
                <c:pt idx="4" formatCode="#,##0.00;&quot;△&quot;#,##0.00;&quot;-&quot;">
                  <c:v>985.65</c:v>
                </c:pt>
              </c:numCache>
            </c:numRef>
          </c:val>
          <c:extLst xmlns:c16r2="http://schemas.microsoft.com/office/drawing/2015/06/chart">
            <c:ext xmlns:c16="http://schemas.microsoft.com/office/drawing/2014/chart" uri="{C3380CC4-5D6E-409C-BE32-E72D297353CC}">
              <c16:uniqueId val="{00000000-6241-4BFB-804A-041ED9DE045B}"/>
            </c:ext>
          </c:extLst>
        </c:ser>
        <c:dLbls>
          <c:showLegendKey val="0"/>
          <c:showVal val="0"/>
          <c:showCatName val="0"/>
          <c:showSerName val="0"/>
          <c:showPercent val="0"/>
          <c:showBubbleSize val="0"/>
        </c:dLbls>
        <c:gapWidth val="150"/>
        <c:axId val="207679088"/>
        <c:axId val="20767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6241-4BFB-804A-041ED9DE045B}"/>
            </c:ext>
          </c:extLst>
        </c:ser>
        <c:dLbls>
          <c:showLegendKey val="0"/>
          <c:showVal val="0"/>
          <c:showCatName val="0"/>
          <c:showSerName val="0"/>
          <c:showPercent val="0"/>
          <c:showBubbleSize val="0"/>
        </c:dLbls>
        <c:marker val="1"/>
        <c:smooth val="0"/>
        <c:axId val="207679088"/>
        <c:axId val="207679480"/>
      </c:lineChart>
      <c:dateAx>
        <c:axId val="207679088"/>
        <c:scaling>
          <c:orientation val="minMax"/>
        </c:scaling>
        <c:delete val="1"/>
        <c:axPos val="b"/>
        <c:numFmt formatCode="ge" sourceLinked="1"/>
        <c:majorTickMark val="none"/>
        <c:minorTickMark val="none"/>
        <c:tickLblPos val="none"/>
        <c:crossAx val="207679480"/>
        <c:crosses val="autoZero"/>
        <c:auto val="1"/>
        <c:lblOffset val="100"/>
        <c:baseTimeUnit val="years"/>
      </c:dateAx>
      <c:valAx>
        <c:axId val="20767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7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84.89</c:v>
                </c:pt>
                <c:pt idx="1">
                  <c:v>96.69</c:v>
                </c:pt>
                <c:pt idx="2">
                  <c:v>62.28</c:v>
                </c:pt>
                <c:pt idx="3">
                  <c:v>106.66</c:v>
                </c:pt>
                <c:pt idx="4">
                  <c:v>101.74</c:v>
                </c:pt>
              </c:numCache>
            </c:numRef>
          </c:val>
          <c:extLst xmlns:c16r2="http://schemas.microsoft.com/office/drawing/2015/06/chart">
            <c:ext xmlns:c16="http://schemas.microsoft.com/office/drawing/2014/chart" uri="{C3380CC4-5D6E-409C-BE32-E72D297353CC}">
              <c16:uniqueId val="{00000000-8AF3-43CE-945D-E914BF3B68C0}"/>
            </c:ext>
          </c:extLst>
        </c:ser>
        <c:dLbls>
          <c:showLegendKey val="0"/>
          <c:showVal val="0"/>
          <c:showCatName val="0"/>
          <c:showSerName val="0"/>
          <c:showPercent val="0"/>
          <c:showBubbleSize val="0"/>
        </c:dLbls>
        <c:gapWidth val="150"/>
        <c:axId val="207835544"/>
        <c:axId val="2078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AF3-43CE-945D-E914BF3B68C0}"/>
            </c:ext>
          </c:extLst>
        </c:ser>
        <c:dLbls>
          <c:showLegendKey val="0"/>
          <c:showVal val="0"/>
          <c:showCatName val="0"/>
          <c:showSerName val="0"/>
          <c:showPercent val="0"/>
          <c:showBubbleSize val="0"/>
        </c:dLbls>
        <c:marker val="1"/>
        <c:smooth val="0"/>
        <c:axId val="207835544"/>
        <c:axId val="207835936"/>
      </c:lineChart>
      <c:dateAx>
        <c:axId val="207835544"/>
        <c:scaling>
          <c:orientation val="minMax"/>
        </c:scaling>
        <c:delete val="1"/>
        <c:axPos val="b"/>
        <c:numFmt formatCode="ge" sourceLinked="1"/>
        <c:majorTickMark val="none"/>
        <c:minorTickMark val="none"/>
        <c:tickLblPos val="none"/>
        <c:crossAx val="207835936"/>
        <c:crosses val="autoZero"/>
        <c:auto val="1"/>
        <c:lblOffset val="100"/>
        <c:baseTimeUnit val="years"/>
      </c:dateAx>
      <c:valAx>
        <c:axId val="2078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186.77</c:v>
                </c:pt>
                <c:pt idx="1">
                  <c:v>167.56</c:v>
                </c:pt>
                <c:pt idx="2">
                  <c:v>264.07</c:v>
                </c:pt>
                <c:pt idx="3">
                  <c:v>143.87</c:v>
                </c:pt>
                <c:pt idx="4">
                  <c:v>165.35</c:v>
                </c:pt>
              </c:numCache>
            </c:numRef>
          </c:val>
          <c:extLst xmlns:c16r2="http://schemas.microsoft.com/office/drawing/2015/06/chart">
            <c:ext xmlns:c16="http://schemas.microsoft.com/office/drawing/2014/chart" uri="{C3380CC4-5D6E-409C-BE32-E72D297353CC}">
              <c16:uniqueId val="{00000000-5294-47C8-9D8F-B011200957EB}"/>
            </c:ext>
          </c:extLst>
        </c:ser>
        <c:dLbls>
          <c:showLegendKey val="0"/>
          <c:showVal val="0"/>
          <c:showCatName val="0"/>
          <c:showSerName val="0"/>
          <c:showPercent val="0"/>
          <c:showBubbleSize val="0"/>
        </c:dLbls>
        <c:gapWidth val="150"/>
        <c:axId val="438102248"/>
        <c:axId val="4381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5294-47C8-9D8F-B011200957EB}"/>
            </c:ext>
          </c:extLst>
        </c:ser>
        <c:dLbls>
          <c:showLegendKey val="0"/>
          <c:showVal val="0"/>
          <c:showCatName val="0"/>
          <c:showSerName val="0"/>
          <c:showPercent val="0"/>
          <c:showBubbleSize val="0"/>
        </c:dLbls>
        <c:marker val="1"/>
        <c:smooth val="0"/>
        <c:axId val="438102248"/>
        <c:axId val="438101856"/>
      </c:lineChart>
      <c:dateAx>
        <c:axId val="438102248"/>
        <c:scaling>
          <c:orientation val="minMax"/>
        </c:scaling>
        <c:delete val="1"/>
        <c:axPos val="b"/>
        <c:numFmt formatCode="ge" sourceLinked="1"/>
        <c:majorTickMark val="none"/>
        <c:minorTickMark val="none"/>
        <c:tickLblPos val="none"/>
        <c:crossAx val="438101856"/>
        <c:crosses val="autoZero"/>
        <c:auto val="1"/>
        <c:lblOffset val="100"/>
        <c:baseTimeUnit val="years"/>
      </c:dateAx>
      <c:valAx>
        <c:axId val="4381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5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天栄村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5782</v>
      </c>
      <c r="AM8" s="66"/>
      <c r="AN8" s="66"/>
      <c r="AO8" s="66"/>
      <c r="AP8" s="66"/>
      <c r="AQ8" s="66"/>
      <c r="AR8" s="66"/>
      <c r="AS8" s="66"/>
      <c r="AT8" s="65">
        <f>データ!$S$6</f>
        <v>225.52</v>
      </c>
      <c r="AU8" s="65"/>
      <c r="AV8" s="65"/>
      <c r="AW8" s="65"/>
      <c r="AX8" s="65"/>
      <c r="AY8" s="65"/>
      <c r="AZ8" s="65"/>
      <c r="BA8" s="65"/>
      <c r="BB8" s="65">
        <f>データ!$T$6</f>
        <v>25.64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7.84</v>
      </c>
      <c r="Q10" s="65"/>
      <c r="R10" s="65"/>
      <c r="S10" s="65"/>
      <c r="T10" s="65"/>
      <c r="U10" s="65"/>
      <c r="V10" s="65"/>
      <c r="W10" s="66">
        <f>データ!$Q$6</f>
        <v>2510</v>
      </c>
      <c r="X10" s="66"/>
      <c r="Y10" s="66"/>
      <c r="Z10" s="66"/>
      <c r="AA10" s="66"/>
      <c r="AB10" s="66"/>
      <c r="AC10" s="66"/>
      <c r="AD10" s="2"/>
      <c r="AE10" s="2"/>
      <c r="AF10" s="2"/>
      <c r="AG10" s="2"/>
      <c r="AH10" s="2"/>
      <c r="AI10" s="2"/>
      <c r="AJ10" s="2"/>
      <c r="AK10" s="2"/>
      <c r="AL10" s="66">
        <f>データ!$U$6</f>
        <v>448</v>
      </c>
      <c r="AM10" s="66"/>
      <c r="AN10" s="66"/>
      <c r="AO10" s="66"/>
      <c r="AP10" s="66"/>
      <c r="AQ10" s="66"/>
      <c r="AR10" s="66"/>
      <c r="AS10" s="66"/>
      <c r="AT10" s="65">
        <f>データ!$V$6</f>
        <v>3.38</v>
      </c>
      <c r="AU10" s="65"/>
      <c r="AV10" s="65"/>
      <c r="AW10" s="65"/>
      <c r="AX10" s="65"/>
      <c r="AY10" s="65"/>
      <c r="AZ10" s="65"/>
      <c r="BA10" s="65"/>
      <c r="BB10" s="65">
        <f>データ!$W$6</f>
        <v>132.54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P137YFuLhhSJO9wAY+3ReA5tUlmQj/nTbGcX8QGFNQkXnBjH0+QgPoTZKUGLKKHhw1kDYSicCNWKDRIPP+GTGQ==" saltValue="Op2AEDKrXtSsCJrpkd+xl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73440</v>
      </c>
      <c r="D6" s="33">
        <f t="shared" si="3"/>
        <v>47</v>
      </c>
      <c r="E6" s="33">
        <f t="shared" si="3"/>
        <v>1</v>
      </c>
      <c r="F6" s="33">
        <f t="shared" si="3"/>
        <v>0</v>
      </c>
      <c r="G6" s="33">
        <f t="shared" si="3"/>
        <v>0</v>
      </c>
      <c r="H6" s="33" t="str">
        <f t="shared" si="3"/>
        <v>福島県　天栄村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7.84</v>
      </c>
      <c r="Q6" s="34">
        <f t="shared" si="3"/>
        <v>2510</v>
      </c>
      <c r="R6" s="34">
        <f t="shared" si="3"/>
        <v>5782</v>
      </c>
      <c r="S6" s="34">
        <f t="shared" si="3"/>
        <v>225.52</v>
      </c>
      <c r="T6" s="34">
        <f t="shared" si="3"/>
        <v>25.64</v>
      </c>
      <c r="U6" s="34">
        <f t="shared" si="3"/>
        <v>448</v>
      </c>
      <c r="V6" s="34">
        <f t="shared" si="3"/>
        <v>3.38</v>
      </c>
      <c r="W6" s="34">
        <f t="shared" si="3"/>
        <v>132.54</v>
      </c>
      <c r="X6" s="35">
        <f>IF(X7="",NA(),X7)</f>
        <v>108.58</v>
      </c>
      <c r="Y6" s="35">
        <f t="shared" ref="Y6:AG6" si="4">IF(Y7="",NA(),Y7)</f>
        <v>145.87</v>
      </c>
      <c r="Z6" s="35">
        <f t="shared" si="4"/>
        <v>106.99</v>
      </c>
      <c r="AA6" s="35">
        <f t="shared" si="4"/>
        <v>106.96</v>
      </c>
      <c r="AB6" s="35">
        <f t="shared" si="4"/>
        <v>105.79</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5">
        <f t="shared" si="7"/>
        <v>701.47</v>
      </c>
      <c r="BI6" s="35">
        <f t="shared" si="7"/>
        <v>985.65</v>
      </c>
      <c r="BJ6" s="35">
        <f t="shared" si="7"/>
        <v>1462.56</v>
      </c>
      <c r="BK6" s="35">
        <f t="shared" si="7"/>
        <v>1486.62</v>
      </c>
      <c r="BL6" s="35">
        <f t="shared" si="7"/>
        <v>1510.14</v>
      </c>
      <c r="BM6" s="35">
        <f t="shared" si="7"/>
        <v>1595.62</v>
      </c>
      <c r="BN6" s="35">
        <f t="shared" si="7"/>
        <v>1302.33</v>
      </c>
      <c r="BO6" s="34" t="str">
        <f>IF(BO7="","",IF(BO7="-","【-】","【"&amp;SUBSTITUTE(TEXT(BO7,"#,##0.00"),"-","△")&amp;"】"))</f>
        <v>【1,141.75】</v>
      </c>
      <c r="BP6" s="35">
        <f>IF(BP7="",NA(),BP7)</f>
        <v>84.89</v>
      </c>
      <c r="BQ6" s="35">
        <f t="shared" ref="BQ6:BY6" si="8">IF(BQ7="",NA(),BQ7)</f>
        <v>96.69</v>
      </c>
      <c r="BR6" s="35">
        <f t="shared" si="8"/>
        <v>62.28</v>
      </c>
      <c r="BS6" s="35">
        <f t="shared" si="8"/>
        <v>106.66</v>
      </c>
      <c r="BT6" s="35">
        <f t="shared" si="8"/>
        <v>101.74</v>
      </c>
      <c r="BU6" s="35">
        <f t="shared" si="8"/>
        <v>32.39</v>
      </c>
      <c r="BV6" s="35">
        <f t="shared" si="8"/>
        <v>24.39</v>
      </c>
      <c r="BW6" s="35">
        <f t="shared" si="8"/>
        <v>22.67</v>
      </c>
      <c r="BX6" s="35">
        <f t="shared" si="8"/>
        <v>37.92</v>
      </c>
      <c r="BY6" s="35">
        <f t="shared" si="8"/>
        <v>40.89</v>
      </c>
      <c r="BZ6" s="34" t="str">
        <f>IF(BZ7="","",IF(BZ7="-","【-】","【"&amp;SUBSTITUTE(TEXT(BZ7,"#,##0.00"),"-","△")&amp;"】"))</f>
        <v>【54.93】</v>
      </c>
      <c r="CA6" s="35">
        <f>IF(CA7="",NA(),CA7)</f>
        <v>186.77</v>
      </c>
      <c r="CB6" s="35">
        <f t="shared" ref="CB6:CJ6" si="9">IF(CB7="",NA(),CB7)</f>
        <v>167.56</v>
      </c>
      <c r="CC6" s="35">
        <f t="shared" si="9"/>
        <v>264.07</v>
      </c>
      <c r="CD6" s="35">
        <f t="shared" si="9"/>
        <v>143.87</v>
      </c>
      <c r="CE6" s="35">
        <f t="shared" si="9"/>
        <v>165.35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26.24</v>
      </c>
      <c r="CM6" s="35">
        <f t="shared" ref="CM6:CU6" si="10">IF(CM7="",NA(),CM7)</f>
        <v>25.76</v>
      </c>
      <c r="CN6" s="35">
        <f t="shared" si="10"/>
        <v>26.01</v>
      </c>
      <c r="CO6" s="35">
        <f t="shared" si="10"/>
        <v>26.92</v>
      </c>
      <c r="CP6" s="35">
        <f t="shared" si="10"/>
        <v>25.11</v>
      </c>
      <c r="CQ6" s="35">
        <f t="shared" si="10"/>
        <v>50.49</v>
      </c>
      <c r="CR6" s="35">
        <f t="shared" si="10"/>
        <v>48.36</v>
      </c>
      <c r="CS6" s="35">
        <f t="shared" si="10"/>
        <v>48.7</v>
      </c>
      <c r="CT6" s="35">
        <f t="shared" si="10"/>
        <v>46.9</v>
      </c>
      <c r="CU6" s="35">
        <f t="shared" si="10"/>
        <v>47.95</v>
      </c>
      <c r="CV6" s="34" t="str">
        <f>IF(CV7="","",IF(CV7="-","【-】","【"&amp;SUBSTITUTE(TEXT(CV7,"#,##0.00"),"-","△")&amp;"】"))</f>
        <v>【56.91】</v>
      </c>
      <c r="CW6" s="35">
        <f>IF(CW7="",NA(),CW7)</f>
        <v>90</v>
      </c>
      <c r="CX6" s="35">
        <f t="shared" ref="CX6:DF6" si="11">IF(CX7="",NA(),CX7)</f>
        <v>87.25</v>
      </c>
      <c r="CY6" s="35">
        <f t="shared" si="11"/>
        <v>87.25</v>
      </c>
      <c r="CZ6" s="35">
        <f t="shared" si="11"/>
        <v>87.25</v>
      </c>
      <c r="DA6" s="35">
        <f t="shared" si="11"/>
        <v>87.26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1.69</v>
      </c>
      <c r="EE6" s="34">
        <f t="shared" ref="EE6:EM6" si="14">IF(EE7="",NA(),EE7)</f>
        <v>0</v>
      </c>
      <c r="EF6" s="35">
        <f t="shared" si="14"/>
        <v>4.0999999999999996</v>
      </c>
      <c r="EG6" s="35">
        <f t="shared" si="14"/>
        <v>3.93</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73440</v>
      </c>
      <c r="D7" s="37">
        <v>47</v>
      </c>
      <c r="E7" s="37">
        <v>1</v>
      </c>
      <c r="F7" s="37">
        <v>0</v>
      </c>
      <c r="G7" s="37">
        <v>0</v>
      </c>
      <c r="H7" s="37" t="s">
        <v>108</v>
      </c>
      <c r="I7" s="37" t="s">
        <v>109</v>
      </c>
      <c r="J7" s="37" t="s">
        <v>110</v>
      </c>
      <c r="K7" s="37" t="s">
        <v>111</v>
      </c>
      <c r="L7" s="37" t="s">
        <v>112</v>
      </c>
      <c r="M7" s="37" t="s">
        <v>113</v>
      </c>
      <c r="N7" s="38" t="s">
        <v>114</v>
      </c>
      <c r="O7" s="38" t="s">
        <v>115</v>
      </c>
      <c r="P7" s="38">
        <v>7.84</v>
      </c>
      <c r="Q7" s="38">
        <v>2510</v>
      </c>
      <c r="R7" s="38">
        <v>5782</v>
      </c>
      <c r="S7" s="38">
        <v>225.52</v>
      </c>
      <c r="T7" s="38">
        <v>25.64</v>
      </c>
      <c r="U7" s="38">
        <v>448</v>
      </c>
      <c r="V7" s="38">
        <v>3.38</v>
      </c>
      <c r="W7" s="38">
        <v>132.54</v>
      </c>
      <c r="X7" s="38">
        <v>108.58</v>
      </c>
      <c r="Y7" s="38">
        <v>145.87</v>
      </c>
      <c r="Z7" s="38">
        <v>106.99</v>
      </c>
      <c r="AA7" s="38">
        <v>106.96</v>
      </c>
      <c r="AB7" s="38">
        <v>105.79</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701.47</v>
      </c>
      <c r="BI7" s="38">
        <v>985.65</v>
      </c>
      <c r="BJ7" s="38">
        <v>1462.56</v>
      </c>
      <c r="BK7" s="38">
        <v>1486.62</v>
      </c>
      <c r="BL7" s="38">
        <v>1510.14</v>
      </c>
      <c r="BM7" s="38">
        <v>1595.62</v>
      </c>
      <c r="BN7" s="38">
        <v>1302.33</v>
      </c>
      <c r="BO7" s="38">
        <v>1141.75</v>
      </c>
      <c r="BP7" s="38">
        <v>84.89</v>
      </c>
      <c r="BQ7" s="38">
        <v>96.69</v>
      </c>
      <c r="BR7" s="38">
        <v>62.28</v>
      </c>
      <c r="BS7" s="38">
        <v>106.66</v>
      </c>
      <c r="BT7" s="38">
        <v>101.74</v>
      </c>
      <c r="BU7" s="38">
        <v>32.39</v>
      </c>
      <c r="BV7" s="38">
        <v>24.39</v>
      </c>
      <c r="BW7" s="38">
        <v>22.67</v>
      </c>
      <c r="BX7" s="38">
        <v>37.92</v>
      </c>
      <c r="BY7" s="38">
        <v>40.89</v>
      </c>
      <c r="BZ7" s="38">
        <v>54.93</v>
      </c>
      <c r="CA7" s="38">
        <v>186.77</v>
      </c>
      <c r="CB7" s="38">
        <v>167.56</v>
      </c>
      <c r="CC7" s="38">
        <v>264.07</v>
      </c>
      <c r="CD7" s="38">
        <v>143.87</v>
      </c>
      <c r="CE7" s="38">
        <v>165.35</v>
      </c>
      <c r="CF7" s="38">
        <v>530.83000000000004</v>
      </c>
      <c r="CG7" s="38">
        <v>734.18</v>
      </c>
      <c r="CH7" s="38">
        <v>789.62</v>
      </c>
      <c r="CI7" s="38">
        <v>423.18</v>
      </c>
      <c r="CJ7" s="38">
        <v>383.2</v>
      </c>
      <c r="CK7" s="38">
        <v>292.18</v>
      </c>
      <c r="CL7" s="38">
        <v>26.24</v>
      </c>
      <c r="CM7" s="38">
        <v>25.76</v>
      </c>
      <c r="CN7" s="38">
        <v>26.01</v>
      </c>
      <c r="CO7" s="38">
        <v>26.92</v>
      </c>
      <c r="CP7" s="38">
        <v>25.11</v>
      </c>
      <c r="CQ7" s="38">
        <v>50.49</v>
      </c>
      <c r="CR7" s="38">
        <v>48.36</v>
      </c>
      <c r="CS7" s="38">
        <v>48.7</v>
      </c>
      <c r="CT7" s="38">
        <v>46.9</v>
      </c>
      <c r="CU7" s="38">
        <v>47.95</v>
      </c>
      <c r="CV7" s="38">
        <v>56.91</v>
      </c>
      <c r="CW7" s="38">
        <v>90</v>
      </c>
      <c r="CX7" s="38">
        <v>87.25</v>
      </c>
      <c r="CY7" s="38">
        <v>87.25</v>
      </c>
      <c r="CZ7" s="38">
        <v>87.25</v>
      </c>
      <c r="DA7" s="38">
        <v>87.26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1.69</v>
      </c>
      <c r="EE7" s="38">
        <v>0</v>
      </c>
      <c r="EF7" s="38">
        <v>4.0999999999999996</v>
      </c>
      <c r="EG7" s="38">
        <v>3.93</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2019-01-30T02:54:40Z</cp:lastPrinted>
  <dcterms:created xsi:type="dcterms:W3CDTF">2018-12-03T08:42:04Z</dcterms:created>
  <dcterms:modified xsi:type="dcterms:W3CDTF">2019-02-27T06:47:03Z</dcterms:modified>
  <cp:category/>
</cp:coreProperties>
</file>