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cGTTooGmmldhHSexZ/GdOu/gdetbjWnPjOSoRaeVOx50BLskac9VnyFlglts/0gFRX4QYxTWtG6eV9Uon/6LQ==" workbookSaltValue="hb1yOxxgSC7pu25xz8a/vA==" workbookSpinCount="100000" lockStructure="1"/>
  <bookViews>
    <workbookView xWindow="0" yWindow="0" windowWidth="19155" windowHeight="101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CN8" i="4"/>
  <c r="B8" i="4"/>
  <c r="B6" i="4"/>
  <c r="MN54" i="4" l="1"/>
  <c r="FL32" i="4"/>
  <c r="MH78" i="4"/>
  <c r="IZ54" i="4"/>
  <c r="IZ32" i="4"/>
  <c r="HM78" i="4"/>
  <c r="CS78" i="4"/>
  <c r="BX54" i="4"/>
  <c r="BX32" i="4"/>
  <c r="MN32" i="4"/>
  <c r="FL54" i="4"/>
  <c r="C11" i="5"/>
  <c r="D11" i="5"/>
  <c r="E11" i="5"/>
  <c r="B11" i="5"/>
  <c r="KC78" i="4" l="1"/>
  <c r="HG54" i="4"/>
  <c r="AE32" i="4"/>
  <c r="FH78" i="4"/>
  <c r="DS54" i="4"/>
  <c r="DS32" i="4"/>
  <c r="AE54" i="4"/>
  <c r="AN78" i="4"/>
  <c r="KU54" i="4"/>
  <c r="KU32" i="4"/>
  <c r="HG32" i="4"/>
  <c r="KF54" i="4"/>
  <c r="KF32" i="4"/>
  <c r="EO78" i="4"/>
  <c r="JJ78" i="4"/>
  <c r="GR54" i="4"/>
  <c r="GR32" i="4"/>
  <c r="DD54" i="4"/>
  <c r="U78" i="4"/>
  <c r="P54" i="4"/>
  <c r="P32" i="4"/>
  <c r="DD32" i="4"/>
  <c r="BZ78" i="4"/>
  <c r="BI54" i="4"/>
  <c r="IK54" i="4"/>
  <c r="LY54" i="4"/>
  <c r="LY32" i="4"/>
  <c r="IK32" i="4"/>
  <c r="GT78" i="4"/>
  <c r="EW54" i="4"/>
  <c r="EW32" i="4"/>
  <c r="BI32" i="4"/>
  <c r="LO78" i="4"/>
  <c r="GA78" i="4"/>
  <c r="EH32" i="4"/>
  <c r="BG78" i="4"/>
  <c r="AT54" i="4"/>
  <c r="AT32" i="4"/>
  <c r="LJ32" i="4"/>
  <c r="KV78" i="4"/>
  <c r="HV54" i="4"/>
  <c r="HV32" i="4"/>
  <c r="EH54" i="4"/>
  <c r="LJ54"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<sst xmlns="http://schemas.openxmlformats.org/spreadsheetml/2006/main" count="288" uniqueCount="154">
  <si>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</si>
  <si>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</si>
  <si>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</si>
  <si>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</si>
  <si>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</si>
  <si>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</si>
  <si>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</si>
  <si>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</si>
  <si>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</si>
  <si>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</si>
  <si>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</si>
  <si>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</si>
  <si>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</si>
  <si>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</si>
  <si>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</si>
  <si>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</si>
  <si>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</si>
  <si>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</si>
  <si>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</si>
  <si>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</si>
  <si>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</si>
  <si>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</si>
  <si>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</si>
  <si>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</si>
  <si>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</si>
  <si>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</si>
  <si>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</si>
  <si>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</si>
  <si>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</si>
  <si>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</si>
  <si>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</si>
  <si>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</si>
  <si>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</si>
  <si>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</si>
  <si>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</si>
  <si>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</si>
  <si>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</si>
  <si>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</si>
  <si>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</si>
  <si>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</si>
  <si>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</si>
  <si>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</si>
  <si>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</si>
  <si>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</si>
  <si>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</si>
  <si>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</si>
  <si>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</si>
  <si>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</si>
  <si>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</si>
  <si>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</si>
  <si>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</si>
  <si>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</si>
  <si>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</si>
  <si>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</si>
  <si>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</si>
  <si>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</si>
  <si>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</si>
  <si>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</si>
  <si>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</si>
  <si>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</si>
  <si>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</si>
  <si>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</si>
  <si>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</si>
  <si>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</si>
  <si>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</si>
  <si>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</si>
  <si>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</si>
  <si>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</si>
  <si>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</si>
  <si>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</si>
  <si>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</si>
  <si>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</si>
  <si>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</si>
  <si>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</si>
  <si>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</si>
  <si>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</si>
  <si>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</si>
  <si>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</si>
  <si>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</si>
  <si>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</si>
  <si>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</si>
  <si>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</si>
  <si>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</si>
  <si>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</si>
  <si>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</si>
  <si>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</si>
  <si>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</si>
  <si>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</si>
  <si>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</si>
  <si>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</si>
  <si>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</si>
  <si>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</si>
  <si>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</si>
  <si>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</si>
  <si>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</si>
  <si>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</si>
  <si>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</si>
  <si>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</si>
  <si>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</si>
  <si>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</si>
  <si>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</si>
  <si>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</si>
  <si>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</si>
  <si>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</si>
  <si>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</si>
  <si>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</si>
  <si>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</si>
  <si>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</si>
  <si>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</si>
  <si>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</si>
  <si>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</si>
  <si>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</si>
  <si>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</si>
  <si>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</si>
  <si>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</si>
  <si>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</si>
  <si>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</si>
  <si>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</si>
  <si>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</si>
  <si>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</si>
  <si>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</si>
  <si>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</si>
  <si>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</si>
  <si>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</si>
  <si>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</si>
  <si>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</si>
  <si>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</si>
  <si>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</si>
  <si>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</si>
  <si>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</si>
  <si>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公立岩瀬病院企業団</t>
  </si>
  <si>
    <t>公立岩瀬病院</t>
  </si>
  <si>
    <t>条例全部</t>
  </si>
  <si>
    <t>病院事業</t>
  </si>
  <si>
    <t>一般病院</t>
  </si>
  <si>
    <t>200床以上～300床未満</t>
  </si>
  <si>
    <t>自治体職員</t>
  </si>
  <si>
    <t>直営</t>
  </si>
  <si>
    <t>対象</t>
  </si>
  <si>
    <t>ド 透 未 訓</t>
  </si>
  <si>
    <t>救 臨 感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</si>
  <si>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</si>
  <si>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</si>
  <si>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</si>
  <si>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</si>
  <si>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</si>
  <si>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</si>
  <si>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</si>
  <si>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</si>
  <si>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</si>
  <si>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救急、小児、リハビリ、周産期などの不採算部門に関わる医療の提供</t>
    <phoneticPr fontId="5"/>
  </si>
  <si>
    <t>東日本大震災の被災のため、建物が全面的に改修され、有形固定資産も高値のため、今後の整備については更に精査し、過大な投資にならないよう努める。</t>
    <phoneticPr fontId="5"/>
  </si>
  <si>
    <t xml:space="preserve">Ｈ29年度実績として経常収支比率が101.7％に改善した。
要因として、地域包括ケア病棟の活用など急性期病床と回復期病床の機能分担を促進させることで病床利用率を改善させたことや、医療の質向上を目指したチーム医療を推進することで、結果として入院患者及び外来患者の診療収益が向上した。さらには、職員の適正配置、薬品費や診療材料費の支出削減に取り組み、給与費及び材料費の対医業収益比率の抑制に努めた。
また、一般会計からの地方公営企業操出金について、病院事業で該当する各項目ごとにそれぞれの医療の実施に要する収入をもって賄うことのできない経費について精査を行い、繰入金が増額された。
</t>
    <rPh sb="3" eb="5">
      <t>ネンド</t>
    </rPh>
    <rPh sb="5" eb="7">
      <t>ジッセキ</t>
    </rPh>
    <rPh sb="10" eb="12">
      <t>ケイジョウ</t>
    </rPh>
    <rPh sb="12" eb="14">
      <t>シュウシ</t>
    </rPh>
    <rPh sb="14" eb="16">
      <t>ヒリツ</t>
    </rPh>
    <rPh sb="24" eb="26">
      <t>カイゼン</t>
    </rPh>
    <rPh sb="30" eb="32">
      <t>ヨウイン</t>
    </rPh>
    <rPh sb="36" eb="38">
      <t>チイキ</t>
    </rPh>
    <rPh sb="38" eb="40">
      <t>ホウカツ</t>
    </rPh>
    <rPh sb="42" eb="44">
      <t>ビョウトウ</t>
    </rPh>
    <rPh sb="45" eb="47">
      <t>カツヨウ</t>
    </rPh>
    <rPh sb="49" eb="52">
      <t>キュウセイキ</t>
    </rPh>
    <rPh sb="52" eb="54">
      <t>ビョウショウ</t>
    </rPh>
    <rPh sb="55" eb="57">
      <t>カイフク</t>
    </rPh>
    <rPh sb="57" eb="58">
      <t>キ</t>
    </rPh>
    <rPh sb="58" eb="60">
      <t>ビョウショウ</t>
    </rPh>
    <rPh sb="61" eb="63">
      <t>キノウ</t>
    </rPh>
    <rPh sb="63" eb="65">
      <t>ブンタン</t>
    </rPh>
    <rPh sb="66" eb="68">
      <t>ソクシン</t>
    </rPh>
    <rPh sb="74" eb="76">
      <t>ビョウショウ</t>
    </rPh>
    <rPh sb="76" eb="79">
      <t>リヨウリツ</t>
    </rPh>
    <rPh sb="80" eb="82">
      <t>カイゼン</t>
    </rPh>
    <rPh sb="89" eb="91">
      <t>イリョウ</t>
    </rPh>
    <rPh sb="92" eb="93">
      <t>シツ</t>
    </rPh>
    <rPh sb="93" eb="95">
      <t>コウジョウ</t>
    </rPh>
    <rPh sb="96" eb="98">
      <t>メザ</t>
    </rPh>
    <rPh sb="103" eb="105">
      <t>イリョウ</t>
    </rPh>
    <rPh sb="106" eb="108">
      <t>スイシン</t>
    </rPh>
    <rPh sb="114" eb="116">
      <t>ケッカ</t>
    </rPh>
    <rPh sb="119" eb="121">
      <t>ニュウイン</t>
    </rPh>
    <rPh sb="121" eb="123">
      <t>カンジャ</t>
    </rPh>
    <rPh sb="123" eb="124">
      <t>オヨ</t>
    </rPh>
    <rPh sb="125" eb="127">
      <t>ガイライ</t>
    </rPh>
    <rPh sb="127" eb="129">
      <t>カンジャ</t>
    </rPh>
    <rPh sb="130" eb="132">
      <t>シンリョウ</t>
    </rPh>
    <rPh sb="132" eb="134">
      <t>シュウエキ</t>
    </rPh>
    <rPh sb="135" eb="137">
      <t>コウジョウ</t>
    </rPh>
    <rPh sb="145" eb="147">
      <t>ショクイン</t>
    </rPh>
    <rPh sb="148" eb="150">
      <t>テキセイ</t>
    </rPh>
    <rPh sb="150" eb="152">
      <t>ハイチ</t>
    </rPh>
    <rPh sb="153" eb="155">
      <t>ヤクヒン</t>
    </rPh>
    <rPh sb="155" eb="156">
      <t>ヒ</t>
    </rPh>
    <rPh sb="157" eb="159">
      <t>シンリョウ</t>
    </rPh>
    <rPh sb="159" eb="161">
      <t>ザイリョウ</t>
    </rPh>
    <rPh sb="161" eb="162">
      <t>ヒ</t>
    </rPh>
    <rPh sb="163" eb="165">
      <t>シシュツ</t>
    </rPh>
    <rPh sb="165" eb="167">
      <t>サクゲン</t>
    </rPh>
    <rPh sb="168" eb="169">
      <t>ト</t>
    </rPh>
    <rPh sb="170" eb="171">
      <t>ク</t>
    </rPh>
    <rPh sb="173" eb="175">
      <t>キュウヨ</t>
    </rPh>
    <rPh sb="175" eb="176">
      <t>ヒ</t>
    </rPh>
    <rPh sb="176" eb="177">
      <t>オヨ</t>
    </rPh>
    <rPh sb="178" eb="180">
      <t>ザイリョウ</t>
    </rPh>
    <rPh sb="180" eb="181">
      <t>ヒ</t>
    </rPh>
    <rPh sb="182" eb="183">
      <t>タイ</t>
    </rPh>
    <rPh sb="183" eb="185">
      <t>イギョウ</t>
    </rPh>
    <rPh sb="185" eb="187">
      <t>シュウエキ</t>
    </rPh>
    <rPh sb="187" eb="189">
      <t>ヒリツ</t>
    </rPh>
    <rPh sb="190" eb="192">
      <t>ヨクセイ</t>
    </rPh>
    <rPh sb="193" eb="194">
      <t>ツト</t>
    </rPh>
    <rPh sb="201" eb="203">
      <t>イッパン</t>
    </rPh>
    <rPh sb="203" eb="205">
      <t>カイケイ</t>
    </rPh>
    <rPh sb="208" eb="210">
      <t>チホウ</t>
    </rPh>
    <rPh sb="210" eb="212">
      <t>コウエイ</t>
    </rPh>
    <rPh sb="212" eb="214">
      <t>キギョウ</t>
    </rPh>
    <rPh sb="214" eb="216">
      <t>クリダシ</t>
    </rPh>
    <rPh sb="216" eb="217">
      <t>キン</t>
    </rPh>
    <rPh sb="222" eb="224">
      <t>ビョウイン</t>
    </rPh>
    <rPh sb="224" eb="226">
      <t>ジギョウ</t>
    </rPh>
    <rPh sb="227" eb="229">
      <t>ガイトウ</t>
    </rPh>
    <rPh sb="231" eb="232">
      <t>カク</t>
    </rPh>
    <rPh sb="232" eb="234">
      <t>コウモク</t>
    </rPh>
    <rPh sb="245" eb="247">
      <t>ジッシ</t>
    </rPh>
    <rPh sb="248" eb="249">
      <t>ヨウ</t>
    </rPh>
    <rPh sb="251" eb="253">
      <t>シュウニュウ</t>
    </rPh>
    <rPh sb="257" eb="258">
      <t>マカナ</t>
    </rPh>
    <rPh sb="272" eb="274">
      <t>セイサ</t>
    </rPh>
    <rPh sb="275" eb="276">
      <t>オコナ</t>
    </rPh>
    <rPh sb="278" eb="280">
      <t>クリイレ</t>
    </rPh>
    <rPh sb="280" eb="281">
      <t>キン</t>
    </rPh>
    <rPh sb="282" eb="284">
      <t>ゾウガク</t>
    </rPh>
    <phoneticPr fontId="5"/>
  </si>
  <si>
    <t>地域に求められる役割として、高度急性期医療の実践を中軸とする中で、回復期機能としての地域包括ケア病棟を活用するなど地域医療連携を推進し、病床利用率の維持・向上に務め、医業収支の改善、経常収支段階での安定的な黒字化を目指していく。
質の高い医療を提供するために医師の確保が最大の課題であり、整備された施設を最大限活用し、医業収益を上げていくためにも医療人材の確保が必要である。
人件費や材料費など費用にあっては、収益を上げる努力を続けながら収益に見合った適正な範囲内での支出に努める。
地域内での医療・介護の連携を強め、地域完結型医療を目指す中で地域医療の中心的な役割を担っていく。</t>
    <rPh sb="0" eb="2">
      <t>チイキ</t>
    </rPh>
    <rPh sb="3" eb="4">
      <t>モト</t>
    </rPh>
    <rPh sb="8" eb="10">
      <t>ヤクワリ</t>
    </rPh>
    <rPh sb="14" eb="16">
      <t>コウド</t>
    </rPh>
    <rPh sb="16" eb="19">
      <t>キュウセイキ</t>
    </rPh>
    <rPh sb="19" eb="21">
      <t>イリョウ</t>
    </rPh>
    <rPh sb="22" eb="24">
      <t>ジッセン</t>
    </rPh>
    <rPh sb="25" eb="27">
      <t>チュウジク</t>
    </rPh>
    <rPh sb="30" eb="31">
      <t>ナカ</t>
    </rPh>
    <rPh sb="33" eb="35">
      <t>カイフク</t>
    </rPh>
    <rPh sb="35" eb="36">
      <t>キ</t>
    </rPh>
    <rPh sb="36" eb="38">
      <t>キノウ</t>
    </rPh>
    <rPh sb="42" eb="44">
      <t>チイキ</t>
    </rPh>
    <rPh sb="44" eb="46">
      <t>ホウカツ</t>
    </rPh>
    <rPh sb="51" eb="53">
      <t>カツヨウ</t>
    </rPh>
    <rPh sb="57" eb="59">
      <t>チイキ</t>
    </rPh>
    <rPh sb="59" eb="61">
      <t>イリョウ</t>
    </rPh>
    <rPh sb="61" eb="63">
      <t>レンケイ</t>
    </rPh>
    <rPh sb="64" eb="66">
      <t>スイシン</t>
    </rPh>
    <rPh sb="68" eb="70">
      <t>ビョウショウ</t>
    </rPh>
    <rPh sb="70" eb="72">
      <t>リヨウ</t>
    </rPh>
    <rPh sb="72" eb="73">
      <t>リツ</t>
    </rPh>
    <rPh sb="74" eb="76">
      <t>イジ</t>
    </rPh>
    <rPh sb="77" eb="79">
      <t>コウジョウ</t>
    </rPh>
    <rPh sb="83" eb="85">
      <t>イギョウ</t>
    </rPh>
    <rPh sb="85" eb="87">
      <t>シュウシ</t>
    </rPh>
    <rPh sb="88" eb="90">
      <t>カイゼン</t>
    </rPh>
    <rPh sb="91" eb="93">
      <t>ケイジョウ</t>
    </rPh>
    <rPh sb="93" eb="95">
      <t>シュウシ</t>
    </rPh>
    <rPh sb="95" eb="97">
      <t>ダンカイ</t>
    </rPh>
    <rPh sb="99" eb="102">
      <t>アンテイテキ</t>
    </rPh>
    <rPh sb="103" eb="106">
      <t>クロジカ</t>
    </rPh>
    <rPh sb="107" eb="109">
      <t>メザ</t>
    </rPh>
    <rPh sb="115" eb="116">
      <t>シツ</t>
    </rPh>
    <rPh sb="117" eb="118">
      <t>タカ</t>
    </rPh>
    <rPh sb="119" eb="121">
      <t>イリョウ</t>
    </rPh>
    <rPh sb="122" eb="124">
      <t>テイキョウ</t>
    </rPh>
    <rPh sb="129" eb="131">
      <t>イシ</t>
    </rPh>
    <rPh sb="132" eb="134">
      <t>カクホ</t>
    </rPh>
    <rPh sb="135" eb="137">
      <t>サイダイ</t>
    </rPh>
    <rPh sb="138" eb="140">
      <t>カダイ</t>
    </rPh>
    <rPh sb="159" eb="161">
      <t>イギョウ</t>
    </rPh>
    <rPh sb="161" eb="163">
      <t>シュウエキ</t>
    </rPh>
    <rPh sb="164" eb="165">
      <t>ア</t>
    </rPh>
    <rPh sb="173" eb="175">
      <t>イリョウ</t>
    </rPh>
    <rPh sb="175" eb="177">
      <t>ジンザイ</t>
    </rPh>
    <rPh sb="178" eb="180">
      <t>カクホ</t>
    </rPh>
    <rPh sb="181" eb="183">
      <t>ヒツヨウ</t>
    </rPh>
    <rPh sb="188" eb="191">
      <t>ジンケンヒ</t>
    </rPh>
    <rPh sb="192" eb="194">
      <t>ザイリョウ</t>
    </rPh>
    <rPh sb="194" eb="195">
      <t>ヒ</t>
    </rPh>
    <rPh sb="197" eb="199">
      <t>ヒヨウ</t>
    </rPh>
    <rPh sb="205" eb="207">
      <t>シュウエキ</t>
    </rPh>
    <rPh sb="208" eb="209">
      <t>ア</t>
    </rPh>
    <rPh sb="211" eb="213">
      <t>ドリョク</t>
    </rPh>
    <rPh sb="214" eb="215">
      <t>ツヅ</t>
    </rPh>
    <rPh sb="219" eb="221">
      <t>シュウエキ</t>
    </rPh>
    <rPh sb="222" eb="224">
      <t>ミア</t>
    </rPh>
    <rPh sb="226" eb="228">
      <t>テキセイ</t>
    </rPh>
    <rPh sb="229" eb="232">
      <t>ハンイナイ</t>
    </rPh>
    <rPh sb="234" eb="236">
      <t>シシュツ</t>
    </rPh>
    <rPh sb="237" eb="238">
      <t>ツト</t>
    </rPh>
    <rPh sb="242" eb="244">
      <t>チイキ</t>
    </rPh>
    <rPh sb="244" eb="245">
      <t>ナイ</t>
    </rPh>
    <rPh sb="247" eb="249">
      <t>イリョウ</t>
    </rPh>
    <rPh sb="250" eb="252">
      <t>カイゴ</t>
    </rPh>
    <rPh sb="253" eb="255">
      <t>レンケイ</t>
    </rPh>
    <rPh sb="256" eb="257">
      <t>ツヨ</t>
    </rPh>
    <rPh sb="259" eb="261">
      <t>チイキ</t>
    </rPh>
    <rPh sb="261" eb="264">
      <t>カンケツガタ</t>
    </rPh>
    <rPh sb="264" eb="266">
      <t>イリョウ</t>
    </rPh>
    <rPh sb="267" eb="269">
      <t>メザ</t>
    </rPh>
    <rPh sb="270" eb="271">
      <t>ナカ</t>
    </rPh>
    <rPh sb="272" eb="274">
      <t>チイキ</t>
    </rPh>
    <rPh sb="274" eb="276">
      <t>イリョウ</t>
    </rPh>
    <rPh sb="277" eb="280">
      <t>チュウシンテキ</t>
    </rPh>
    <rPh sb="281" eb="283">
      <t>ヤクワリ</t>
    </rPh>
    <rPh sb="284" eb="285">
      <t>ニナ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</si>
</sst>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76.900000000000006</c:v>
                </c:pt>
                <c:pt idx="1">
                  <c:v>76.400000000000006</c:v>
                </c:pt>
                <c:pt idx="2">
                  <c:v>78.599999999999994</c:v>
                </c:pt>
                <c:pt idx="3">
                  <c:v>69.3</c:v>
                </c:pt>
                <c:pt idx="4">
                  <c:v>77.7</c:v>
                </c:pt>
              </c:numCache>
            </c:numRef>
          </c:val>
          <c:extLst xmlns:c16r2="http://schemas.microsoft.com/office/drawing/2015/06/chart">
            <c:ext xmlns:c16="http://schemas.microsoft.com/office/drawing/2014/chart" uri="{C3380CC4-5D6E-409C-BE32-E72D297353CC}">
              <c16:uniqueId val="{00000000-D316-418F-8885-A49ED2024B9F}"/>
            </c:ext>
          </c:extLst>
        </c:ser>
        <c:dLbls>
          <c:showLegendKey val="0"/>
          <c:showVal val="0"/>
          <c:showCatName val="0"/>
          <c:showSerName val="0"/>
          <c:showPercent val="0"/>
          <c:showBubbleSize val="0"/>
        </c:dLbls>
        <c:gapWidth val="150"/>
        <c:axId val="72320128"/>
        <c:axId val="723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D316-418F-8885-A49ED2024B9F}"/>
            </c:ext>
          </c:extLst>
        </c:ser>
        <c:dLbls>
          <c:showLegendKey val="0"/>
          <c:showVal val="0"/>
          <c:showCatName val="0"/>
          <c:showSerName val="0"/>
          <c:showPercent val="0"/>
          <c:showBubbleSize val="0"/>
        </c:dLbls>
        <c:marker val="1"/>
        <c:smooth val="0"/>
        <c:axId val="72320128"/>
        <c:axId val="72322048"/>
      </c:lineChart>
      <c:dateAx>
        <c:axId val="72320128"/>
        <c:scaling>
          <c:orientation val="minMax"/>
        </c:scaling>
        <c:delete val="1"/>
        <c:axPos val="b"/>
        <c:numFmt formatCode="ge" sourceLinked="1"/>
        <c:majorTickMark val="none"/>
        <c:minorTickMark val="none"/>
        <c:tickLblPos val="none"/>
        <c:crossAx val="72322048"/>
        <c:crosses val="autoZero"/>
        <c:auto val="1"/>
        <c:lblOffset val="100"/>
        <c:baseTimeUnit val="years"/>
      </c:dateAx>
      <c:valAx>
        <c:axId val="7232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32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12551</c:v>
                </c:pt>
                <c:pt idx="1">
                  <c:v>12434</c:v>
                </c:pt>
                <c:pt idx="2">
                  <c:v>13210</c:v>
                </c:pt>
                <c:pt idx="3">
                  <c:v>12778</c:v>
                </c:pt>
                <c:pt idx="4">
                  <c:v>13004</c:v>
                </c:pt>
              </c:numCache>
            </c:numRef>
          </c:val>
          <c:extLst xmlns:c16r2="http://schemas.microsoft.com/office/drawing/2015/06/chart">
            <c:ext xmlns:c16="http://schemas.microsoft.com/office/drawing/2014/chart" uri="{C3380CC4-5D6E-409C-BE32-E72D297353CC}">
              <c16:uniqueId val="{00000000-0690-4DBE-8385-EB3469E22F67}"/>
            </c:ext>
          </c:extLst>
        </c:ser>
        <c:dLbls>
          <c:showLegendKey val="0"/>
          <c:showVal val="0"/>
          <c:showCatName val="0"/>
          <c:showSerName val="0"/>
          <c:showPercent val="0"/>
          <c:showBubbleSize val="0"/>
        </c:dLbls>
        <c:gapWidth val="150"/>
        <c:axId val="38074240"/>
        <c:axId val="381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0690-4DBE-8385-EB3469E22F67}"/>
            </c:ext>
          </c:extLst>
        </c:ser>
        <c:dLbls>
          <c:showLegendKey val="0"/>
          <c:showVal val="0"/>
          <c:showCatName val="0"/>
          <c:showSerName val="0"/>
          <c:showPercent val="0"/>
          <c:showBubbleSize val="0"/>
        </c:dLbls>
        <c:marker val="1"/>
        <c:smooth val="0"/>
        <c:axId val="38074240"/>
        <c:axId val="38146048"/>
      </c:lineChart>
      <c:dateAx>
        <c:axId val="38074240"/>
        <c:scaling>
          <c:orientation val="minMax"/>
        </c:scaling>
        <c:delete val="1"/>
        <c:axPos val="b"/>
        <c:numFmt formatCode="ge" sourceLinked="1"/>
        <c:majorTickMark val="none"/>
        <c:minorTickMark val="none"/>
        <c:tickLblPos val="none"/>
        <c:crossAx val="38146048"/>
        <c:crosses val="autoZero"/>
        <c:auto val="1"/>
        <c:lblOffset val="100"/>
        <c:baseTimeUnit val="years"/>
      </c:dateAx>
      <c:valAx>
        <c:axId val="3814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39608</c:v>
                </c:pt>
                <c:pt idx="1">
                  <c:v>44451</c:v>
                </c:pt>
                <c:pt idx="2">
                  <c:v>40343</c:v>
                </c:pt>
                <c:pt idx="3">
                  <c:v>41394</c:v>
                </c:pt>
                <c:pt idx="4">
                  <c:v>44171</c:v>
                </c:pt>
              </c:numCache>
            </c:numRef>
          </c:val>
          <c:extLst xmlns:c16r2="http://schemas.microsoft.com/office/drawing/2015/06/chart">
            <c:ext xmlns:c16="http://schemas.microsoft.com/office/drawing/2014/chart" uri="{C3380CC4-5D6E-409C-BE32-E72D297353CC}">
              <c16:uniqueId val="{00000000-67B4-4D96-B035-0F012B993ED1}"/>
            </c:ext>
          </c:extLst>
        </c:ser>
        <c:dLbls>
          <c:showLegendKey val="0"/>
          <c:showVal val="0"/>
          <c:showCatName val="0"/>
          <c:showSerName val="0"/>
          <c:showPercent val="0"/>
          <c:showBubbleSize val="0"/>
        </c:dLbls>
        <c:gapWidth val="150"/>
        <c:axId val="38188544"/>
        <c:axId val="381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67B4-4D96-B035-0F012B993ED1}"/>
            </c:ext>
          </c:extLst>
        </c:ser>
        <c:dLbls>
          <c:showLegendKey val="0"/>
          <c:showVal val="0"/>
          <c:showCatName val="0"/>
          <c:showSerName val="0"/>
          <c:showPercent val="0"/>
          <c:showBubbleSize val="0"/>
        </c:dLbls>
        <c:marker val="1"/>
        <c:smooth val="0"/>
        <c:axId val="38188544"/>
        <c:axId val="38190464"/>
      </c:lineChart>
      <c:dateAx>
        <c:axId val="38188544"/>
        <c:scaling>
          <c:orientation val="minMax"/>
        </c:scaling>
        <c:delete val="1"/>
        <c:axPos val="b"/>
        <c:numFmt formatCode="ge" sourceLinked="1"/>
        <c:majorTickMark val="none"/>
        <c:minorTickMark val="none"/>
        <c:tickLblPos val="none"/>
        <c:crossAx val="38190464"/>
        <c:crosses val="autoZero"/>
        <c:auto val="1"/>
        <c:lblOffset val="100"/>
        <c:baseTimeUnit val="years"/>
      </c:dateAx>
      <c:valAx>
        <c:axId val="3819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8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60.3</c:v>
                </c:pt>
                <c:pt idx="1">
                  <c:v>118.4</c:v>
                </c:pt>
                <c:pt idx="2">
                  <c:v>7.9</c:v>
                </c:pt>
                <c:pt idx="3">
                  <c:v>11.3</c:v>
                </c:pt>
                <c:pt idx="4">
                  <c:v>8.1999999999999993</c:v>
                </c:pt>
              </c:numCache>
            </c:numRef>
          </c:val>
          <c:extLst xmlns:c16r2="http://schemas.microsoft.com/office/drawing/2015/06/chart">
            <c:ext xmlns:c16="http://schemas.microsoft.com/office/drawing/2014/chart" uri="{C3380CC4-5D6E-409C-BE32-E72D297353CC}">
              <c16:uniqueId val="{00000000-408D-4C19-8057-6D343AD1ACD5}"/>
            </c:ext>
          </c:extLst>
        </c:ser>
        <c:dLbls>
          <c:showLegendKey val="0"/>
          <c:showVal val="0"/>
          <c:showCatName val="0"/>
          <c:showSerName val="0"/>
          <c:showPercent val="0"/>
          <c:showBubbleSize val="0"/>
        </c:dLbls>
        <c:gapWidth val="150"/>
        <c:axId val="37901440"/>
        <c:axId val="379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408D-4C19-8057-6D343AD1ACD5}"/>
            </c:ext>
          </c:extLst>
        </c:ser>
        <c:dLbls>
          <c:showLegendKey val="0"/>
          <c:showVal val="0"/>
          <c:showCatName val="0"/>
          <c:showSerName val="0"/>
          <c:showPercent val="0"/>
          <c:showBubbleSize val="0"/>
        </c:dLbls>
        <c:marker val="1"/>
        <c:smooth val="0"/>
        <c:axId val="37901440"/>
        <c:axId val="37903360"/>
      </c:lineChart>
      <c:dateAx>
        <c:axId val="37901440"/>
        <c:scaling>
          <c:orientation val="minMax"/>
        </c:scaling>
        <c:delete val="1"/>
        <c:axPos val="b"/>
        <c:numFmt formatCode="ge" sourceLinked="1"/>
        <c:majorTickMark val="none"/>
        <c:minorTickMark val="none"/>
        <c:tickLblPos val="none"/>
        <c:crossAx val="37903360"/>
        <c:crosses val="autoZero"/>
        <c:auto val="1"/>
        <c:lblOffset val="100"/>
        <c:baseTimeUnit val="years"/>
      </c:dateAx>
      <c:valAx>
        <c:axId val="3790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90.1</c:v>
                </c:pt>
                <c:pt idx="1">
                  <c:v>91.6</c:v>
                </c:pt>
                <c:pt idx="2">
                  <c:v>92.4</c:v>
                </c:pt>
                <c:pt idx="3">
                  <c:v>91.5</c:v>
                </c:pt>
                <c:pt idx="4">
                  <c:v>91</c:v>
                </c:pt>
              </c:numCache>
            </c:numRef>
          </c:val>
          <c:extLst xmlns:c16r2="http://schemas.microsoft.com/office/drawing/2015/06/chart">
            <c:ext xmlns:c16="http://schemas.microsoft.com/office/drawing/2014/chart" uri="{C3380CC4-5D6E-409C-BE32-E72D297353CC}">
              <c16:uniqueId val="{00000000-4AEC-480B-BF58-7BD7A2523E27}"/>
            </c:ext>
          </c:extLst>
        </c:ser>
        <c:dLbls>
          <c:showLegendKey val="0"/>
          <c:showVal val="0"/>
          <c:showCatName val="0"/>
          <c:showSerName val="0"/>
          <c:showPercent val="0"/>
          <c:showBubbleSize val="0"/>
        </c:dLbls>
        <c:gapWidth val="150"/>
        <c:axId val="37561088"/>
        <c:axId val="375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4AEC-480B-BF58-7BD7A2523E27}"/>
            </c:ext>
          </c:extLst>
        </c:ser>
        <c:dLbls>
          <c:showLegendKey val="0"/>
          <c:showVal val="0"/>
          <c:showCatName val="0"/>
          <c:showSerName val="0"/>
          <c:showPercent val="0"/>
          <c:showBubbleSize val="0"/>
        </c:dLbls>
        <c:marker val="1"/>
        <c:smooth val="0"/>
        <c:axId val="37561088"/>
        <c:axId val="37563008"/>
      </c:lineChart>
      <c:dateAx>
        <c:axId val="37561088"/>
        <c:scaling>
          <c:orientation val="minMax"/>
        </c:scaling>
        <c:delete val="1"/>
        <c:axPos val="b"/>
        <c:numFmt formatCode="ge" sourceLinked="1"/>
        <c:majorTickMark val="none"/>
        <c:minorTickMark val="none"/>
        <c:tickLblPos val="none"/>
        <c:crossAx val="37563008"/>
        <c:crosses val="autoZero"/>
        <c:auto val="1"/>
        <c:lblOffset val="100"/>
        <c:baseTimeUnit val="years"/>
      </c:dateAx>
      <c:valAx>
        <c:axId val="375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6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94.9</c:v>
                </c:pt>
                <c:pt idx="1">
                  <c:v>96.1</c:v>
                </c:pt>
                <c:pt idx="2">
                  <c:v>94.1</c:v>
                </c:pt>
                <c:pt idx="3">
                  <c:v>92.5</c:v>
                </c:pt>
                <c:pt idx="4">
                  <c:v>101.7</c:v>
                </c:pt>
              </c:numCache>
            </c:numRef>
          </c:val>
          <c:extLst xmlns:c16r2="http://schemas.microsoft.com/office/drawing/2015/06/chart">
            <c:ext xmlns:c16="http://schemas.microsoft.com/office/drawing/2014/chart" uri="{C3380CC4-5D6E-409C-BE32-E72D297353CC}">
              <c16:uniqueId val="{00000000-F534-460B-A46A-2308573E9092}"/>
            </c:ext>
          </c:extLst>
        </c:ser>
        <c:dLbls>
          <c:showLegendKey val="0"/>
          <c:showVal val="0"/>
          <c:showCatName val="0"/>
          <c:showSerName val="0"/>
          <c:showPercent val="0"/>
          <c:showBubbleSize val="0"/>
        </c:dLbls>
        <c:gapWidth val="150"/>
        <c:axId val="37597568"/>
        <c:axId val="375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F534-460B-A46A-2308573E9092}"/>
            </c:ext>
          </c:extLst>
        </c:ser>
        <c:dLbls>
          <c:showLegendKey val="0"/>
          <c:showVal val="0"/>
          <c:showCatName val="0"/>
          <c:showSerName val="0"/>
          <c:showPercent val="0"/>
          <c:showBubbleSize val="0"/>
        </c:dLbls>
        <c:marker val="1"/>
        <c:smooth val="0"/>
        <c:axId val="37597568"/>
        <c:axId val="37599488"/>
      </c:lineChart>
      <c:dateAx>
        <c:axId val="37597568"/>
        <c:scaling>
          <c:orientation val="minMax"/>
        </c:scaling>
        <c:delete val="1"/>
        <c:axPos val="b"/>
        <c:numFmt formatCode="ge" sourceLinked="1"/>
        <c:majorTickMark val="none"/>
        <c:minorTickMark val="none"/>
        <c:tickLblPos val="none"/>
        <c:crossAx val="37599488"/>
        <c:crosses val="autoZero"/>
        <c:auto val="1"/>
        <c:lblOffset val="100"/>
        <c:baseTimeUnit val="years"/>
      </c:dateAx>
      <c:valAx>
        <c:axId val="3759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59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21.4</c:v>
                </c:pt>
                <c:pt idx="1">
                  <c:v>23.3</c:v>
                </c:pt>
                <c:pt idx="2">
                  <c:v>24.7</c:v>
                </c:pt>
                <c:pt idx="3">
                  <c:v>21.8</c:v>
                </c:pt>
                <c:pt idx="4">
                  <c:v>23.6</c:v>
                </c:pt>
              </c:numCache>
            </c:numRef>
          </c:val>
          <c:extLst xmlns:c16r2="http://schemas.microsoft.com/office/drawing/2015/06/chart">
            <c:ext xmlns:c16="http://schemas.microsoft.com/office/drawing/2014/chart" uri="{C3380CC4-5D6E-409C-BE32-E72D297353CC}">
              <c16:uniqueId val="{00000000-3820-473B-A023-07669DB16687}"/>
            </c:ext>
          </c:extLst>
        </c:ser>
        <c:dLbls>
          <c:showLegendKey val="0"/>
          <c:showVal val="0"/>
          <c:showCatName val="0"/>
          <c:showSerName val="0"/>
          <c:showPercent val="0"/>
          <c:showBubbleSize val="0"/>
        </c:dLbls>
        <c:gapWidth val="150"/>
        <c:axId val="37724160"/>
        <c:axId val="377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3820-473B-A023-07669DB16687}"/>
            </c:ext>
          </c:extLst>
        </c:ser>
        <c:dLbls>
          <c:showLegendKey val="0"/>
          <c:showVal val="0"/>
          <c:showCatName val="0"/>
          <c:showSerName val="0"/>
          <c:showPercent val="0"/>
          <c:showBubbleSize val="0"/>
        </c:dLbls>
        <c:marker val="1"/>
        <c:smooth val="0"/>
        <c:axId val="37724160"/>
        <c:axId val="37726080"/>
      </c:lineChart>
      <c:dateAx>
        <c:axId val="37724160"/>
        <c:scaling>
          <c:orientation val="minMax"/>
        </c:scaling>
        <c:delete val="1"/>
        <c:axPos val="b"/>
        <c:numFmt formatCode="ge" sourceLinked="1"/>
        <c:majorTickMark val="none"/>
        <c:minorTickMark val="none"/>
        <c:tickLblPos val="none"/>
        <c:crossAx val="37726080"/>
        <c:crosses val="autoZero"/>
        <c:auto val="1"/>
        <c:lblOffset val="100"/>
        <c:baseTimeUnit val="years"/>
      </c:dateAx>
      <c:valAx>
        <c:axId val="377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59.1</c:v>
                </c:pt>
                <c:pt idx="1">
                  <c:v>65.099999999999994</c:v>
                </c:pt>
                <c:pt idx="2">
                  <c:v>68.900000000000006</c:v>
                </c:pt>
                <c:pt idx="3">
                  <c:v>59.1</c:v>
                </c:pt>
                <c:pt idx="4">
                  <c:v>62.8</c:v>
                </c:pt>
              </c:numCache>
            </c:numRef>
          </c:val>
          <c:extLst xmlns:c16r2="http://schemas.microsoft.com/office/drawing/2015/06/chart">
            <c:ext xmlns:c16="http://schemas.microsoft.com/office/drawing/2014/chart" uri="{C3380CC4-5D6E-409C-BE32-E72D297353CC}">
              <c16:uniqueId val="{00000000-5FEC-48EC-A238-B04366CD603E}"/>
            </c:ext>
          </c:extLst>
        </c:ser>
        <c:dLbls>
          <c:showLegendKey val="0"/>
          <c:showVal val="0"/>
          <c:showCatName val="0"/>
          <c:showSerName val="0"/>
          <c:showPercent val="0"/>
          <c:showBubbleSize val="0"/>
        </c:dLbls>
        <c:gapWidth val="150"/>
        <c:axId val="37760384"/>
        <c:axId val="377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5FEC-48EC-A238-B04366CD603E}"/>
            </c:ext>
          </c:extLst>
        </c:ser>
        <c:dLbls>
          <c:showLegendKey val="0"/>
          <c:showVal val="0"/>
          <c:showCatName val="0"/>
          <c:showSerName val="0"/>
          <c:showPercent val="0"/>
          <c:showBubbleSize val="0"/>
        </c:dLbls>
        <c:marker val="1"/>
        <c:smooth val="0"/>
        <c:axId val="37760384"/>
        <c:axId val="37766656"/>
      </c:lineChart>
      <c:dateAx>
        <c:axId val="37760384"/>
        <c:scaling>
          <c:orientation val="minMax"/>
        </c:scaling>
        <c:delete val="1"/>
        <c:axPos val="b"/>
        <c:numFmt formatCode="ge" sourceLinked="1"/>
        <c:majorTickMark val="none"/>
        <c:minorTickMark val="none"/>
        <c:tickLblPos val="none"/>
        <c:crossAx val="37766656"/>
        <c:crosses val="autoZero"/>
        <c:auto val="1"/>
        <c:lblOffset val="100"/>
        <c:baseTimeUnit val="years"/>
      </c:dateAx>
      <c:valAx>
        <c:axId val="3776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6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41363067</c:v>
                </c:pt>
                <c:pt idx="1">
                  <c:v>40291725</c:v>
                </c:pt>
                <c:pt idx="2">
                  <c:v>38843804</c:v>
                </c:pt>
                <c:pt idx="3">
                  <c:v>44361172</c:v>
                </c:pt>
                <c:pt idx="4">
                  <c:v>43022072</c:v>
                </c:pt>
              </c:numCache>
            </c:numRef>
          </c:val>
          <c:extLst xmlns:c16r2="http://schemas.microsoft.com/office/drawing/2015/06/chart">
            <c:ext xmlns:c16="http://schemas.microsoft.com/office/drawing/2014/chart" uri="{C3380CC4-5D6E-409C-BE32-E72D297353CC}">
              <c16:uniqueId val="{00000000-821B-4A86-82A6-0FC294EBE115}"/>
            </c:ext>
          </c:extLst>
        </c:ser>
        <c:dLbls>
          <c:showLegendKey val="0"/>
          <c:showVal val="0"/>
          <c:showCatName val="0"/>
          <c:showSerName val="0"/>
          <c:showPercent val="0"/>
          <c:showBubbleSize val="0"/>
        </c:dLbls>
        <c:gapWidth val="150"/>
        <c:axId val="37784576"/>
        <c:axId val="379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821B-4A86-82A6-0FC294EBE115}"/>
            </c:ext>
          </c:extLst>
        </c:ser>
        <c:dLbls>
          <c:showLegendKey val="0"/>
          <c:showVal val="0"/>
          <c:showCatName val="0"/>
          <c:showSerName val="0"/>
          <c:showPercent val="0"/>
          <c:showBubbleSize val="0"/>
        </c:dLbls>
        <c:marker val="1"/>
        <c:smooth val="0"/>
        <c:axId val="37784576"/>
        <c:axId val="37950592"/>
      </c:lineChart>
      <c:dateAx>
        <c:axId val="37784576"/>
        <c:scaling>
          <c:orientation val="minMax"/>
        </c:scaling>
        <c:delete val="1"/>
        <c:axPos val="b"/>
        <c:numFmt formatCode="ge" sourceLinked="1"/>
        <c:majorTickMark val="none"/>
        <c:minorTickMark val="none"/>
        <c:tickLblPos val="none"/>
        <c:crossAx val="37950592"/>
        <c:crosses val="autoZero"/>
        <c:auto val="1"/>
        <c:lblOffset val="100"/>
        <c:baseTimeUnit val="years"/>
      </c:dateAx>
      <c:valAx>
        <c:axId val="3795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7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c:v>
                </c:pt>
                <c:pt idx="1">
                  <c:v>19.3</c:v>
                </c:pt>
                <c:pt idx="2">
                  <c:v>19.399999999999999</c:v>
                </c:pt>
                <c:pt idx="3">
                  <c:v>18.8</c:v>
                </c:pt>
                <c:pt idx="4">
                  <c:v>18.600000000000001</c:v>
                </c:pt>
              </c:numCache>
            </c:numRef>
          </c:val>
          <c:extLst xmlns:c16r2="http://schemas.microsoft.com/office/drawing/2015/06/chart">
            <c:ext xmlns:c16="http://schemas.microsoft.com/office/drawing/2014/chart" uri="{C3380CC4-5D6E-409C-BE32-E72D297353CC}">
              <c16:uniqueId val="{00000000-B73B-470D-BE99-66E60F847510}"/>
            </c:ext>
          </c:extLst>
        </c:ser>
        <c:dLbls>
          <c:showLegendKey val="0"/>
          <c:showVal val="0"/>
          <c:showCatName val="0"/>
          <c:showSerName val="0"/>
          <c:showPercent val="0"/>
          <c:showBubbleSize val="0"/>
        </c:dLbls>
        <c:gapWidth val="150"/>
        <c:axId val="37976704"/>
        <c:axId val="379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B73B-470D-BE99-66E60F847510}"/>
            </c:ext>
          </c:extLst>
        </c:ser>
        <c:dLbls>
          <c:showLegendKey val="0"/>
          <c:showVal val="0"/>
          <c:showCatName val="0"/>
          <c:showSerName val="0"/>
          <c:showPercent val="0"/>
          <c:showBubbleSize val="0"/>
        </c:dLbls>
        <c:marker val="1"/>
        <c:smooth val="0"/>
        <c:axId val="37976704"/>
        <c:axId val="37987072"/>
      </c:lineChart>
      <c:dateAx>
        <c:axId val="37976704"/>
        <c:scaling>
          <c:orientation val="minMax"/>
        </c:scaling>
        <c:delete val="1"/>
        <c:axPos val="b"/>
        <c:numFmt formatCode="ge" sourceLinked="1"/>
        <c:majorTickMark val="none"/>
        <c:minorTickMark val="none"/>
        <c:tickLblPos val="none"/>
        <c:crossAx val="37987072"/>
        <c:crosses val="autoZero"/>
        <c:auto val="1"/>
        <c:lblOffset val="100"/>
        <c:baseTimeUnit val="years"/>
      </c:dateAx>
      <c:valAx>
        <c:axId val="3798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7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64.3</c:v>
                </c:pt>
                <c:pt idx="1">
                  <c:v>61.7</c:v>
                </c:pt>
                <c:pt idx="2">
                  <c:v>62</c:v>
                </c:pt>
                <c:pt idx="3">
                  <c:v>61.5</c:v>
                </c:pt>
                <c:pt idx="4">
                  <c:v>60.1</c:v>
                </c:pt>
              </c:numCache>
            </c:numRef>
          </c:val>
          <c:extLst xmlns:c16r2="http://schemas.microsoft.com/office/drawing/2015/06/chart">
            <c:ext xmlns:c16="http://schemas.microsoft.com/office/drawing/2014/chart" uri="{C3380CC4-5D6E-409C-BE32-E72D297353CC}">
              <c16:uniqueId val="{00000000-D9D2-4159-8A4F-6FE21C500157}"/>
            </c:ext>
          </c:extLst>
        </c:ser>
        <c:dLbls>
          <c:showLegendKey val="0"/>
          <c:showVal val="0"/>
          <c:showCatName val="0"/>
          <c:showSerName val="0"/>
          <c:showPercent val="0"/>
          <c:showBubbleSize val="0"/>
        </c:dLbls>
        <c:gapWidth val="150"/>
        <c:axId val="38029568"/>
        <c:axId val="380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D9D2-4159-8A4F-6FE21C500157}"/>
            </c:ext>
          </c:extLst>
        </c:ser>
        <c:dLbls>
          <c:showLegendKey val="0"/>
          <c:showVal val="0"/>
          <c:showCatName val="0"/>
          <c:showSerName val="0"/>
          <c:showPercent val="0"/>
          <c:showBubbleSize val="0"/>
        </c:dLbls>
        <c:marker val="1"/>
        <c:smooth val="0"/>
        <c:axId val="38029568"/>
        <c:axId val="38039936"/>
      </c:lineChart>
      <c:dateAx>
        <c:axId val="38029568"/>
        <c:scaling>
          <c:orientation val="minMax"/>
        </c:scaling>
        <c:delete val="1"/>
        <c:axPos val="b"/>
        <c:numFmt formatCode="ge" sourceLinked="1"/>
        <c:majorTickMark val="none"/>
        <c:minorTickMark val="none"/>
        <c:tickLblPos val="none"/>
        <c:crossAx val="38039936"/>
        <c:crosses val="autoZero"/>
        <c:auto val="1"/>
        <c:lblOffset val="100"/>
        <c:baseTimeUnit val="years"/>
      </c:dateAx>
      <c:valAx>
        <c:axId val="3803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福島県公立岩瀬病院企業団　公立岩瀬病院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273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279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25652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273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273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94.9</v>
      </c>
      <c r="Q33" s="119"/>
      <c r="R33" s="119"/>
      <c r="S33" s="119"/>
      <c r="T33" s="119"/>
      <c r="U33" s="119"/>
      <c r="V33" s="119"/>
      <c r="W33" s="119"/>
      <c r="X33" s="119"/>
      <c r="Y33" s="119"/>
      <c r="Z33" s="119"/>
      <c r="AA33" s="119"/>
      <c r="AB33" s="119"/>
      <c r="AC33" s="119"/>
      <c r="AD33" s="120"/>
      <c r="AE33" s="118">
        <f>データ!AI7</f>
        <v>96.1</v>
      </c>
      <c r="AF33" s="119"/>
      <c r="AG33" s="119"/>
      <c r="AH33" s="119"/>
      <c r="AI33" s="119"/>
      <c r="AJ33" s="119"/>
      <c r="AK33" s="119"/>
      <c r="AL33" s="119"/>
      <c r="AM33" s="119"/>
      <c r="AN33" s="119"/>
      <c r="AO33" s="119"/>
      <c r="AP33" s="119"/>
      <c r="AQ33" s="119"/>
      <c r="AR33" s="119"/>
      <c r="AS33" s="120"/>
      <c r="AT33" s="118">
        <f>データ!AJ7</f>
        <v>94.1</v>
      </c>
      <c r="AU33" s="119"/>
      <c r="AV33" s="119"/>
      <c r="AW33" s="119"/>
      <c r="AX33" s="119"/>
      <c r="AY33" s="119"/>
      <c r="AZ33" s="119"/>
      <c r="BA33" s="119"/>
      <c r="BB33" s="119"/>
      <c r="BC33" s="119"/>
      <c r="BD33" s="119"/>
      <c r="BE33" s="119"/>
      <c r="BF33" s="119"/>
      <c r="BG33" s="119"/>
      <c r="BH33" s="120"/>
      <c r="BI33" s="118">
        <f>データ!AK7</f>
        <v>92.5</v>
      </c>
      <c r="BJ33" s="119"/>
      <c r="BK33" s="119"/>
      <c r="BL33" s="119"/>
      <c r="BM33" s="119"/>
      <c r="BN33" s="119"/>
      <c r="BO33" s="119"/>
      <c r="BP33" s="119"/>
      <c r="BQ33" s="119"/>
      <c r="BR33" s="119"/>
      <c r="BS33" s="119"/>
      <c r="BT33" s="119"/>
      <c r="BU33" s="119"/>
      <c r="BV33" s="119"/>
      <c r="BW33" s="120"/>
      <c r="BX33" s="118">
        <f>データ!AL7</f>
        <v>101.7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90.1</v>
      </c>
      <c r="DE33" s="119"/>
      <c r="DF33" s="119"/>
      <c r="DG33" s="119"/>
      <c r="DH33" s="119"/>
      <c r="DI33" s="119"/>
      <c r="DJ33" s="119"/>
      <c r="DK33" s="119"/>
      <c r="DL33" s="119"/>
      <c r="DM33" s="119"/>
      <c r="DN33" s="119"/>
      <c r="DO33" s="119"/>
      <c r="DP33" s="119"/>
      <c r="DQ33" s="119"/>
      <c r="DR33" s="120"/>
      <c r="DS33" s="118">
        <f>データ!AT7</f>
        <v>91.6</v>
      </c>
      <c r="DT33" s="119"/>
      <c r="DU33" s="119"/>
      <c r="DV33" s="119"/>
      <c r="DW33" s="119"/>
      <c r="DX33" s="119"/>
      <c r="DY33" s="119"/>
      <c r="DZ33" s="119"/>
      <c r="EA33" s="119"/>
      <c r="EB33" s="119"/>
      <c r="EC33" s="119"/>
      <c r="ED33" s="119"/>
      <c r="EE33" s="119"/>
      <c r="EF33" s="119"/>
      <c r="EG33" s="120"/>
      <c r="EH33" s="118">
        <f>データ!AU7</f>
        <v>92.4</v>
      </c>
      <c r="EI33" s="119"/>
      <c r="EJ33" s="119"/>
      <c r="EK33" s="119"/>
      <c r="EL33" s="119"/>
      <c r="EM33" s="119"/>
      <c r="EN33" s="119"/>
      <c r="EO33" s="119"/>
      <c r="EP33" s="119"/>
      <c r="EQ33" s="119"/>
      <c r="ER33" s="119"/>
      <c r="ES33" s="119"/>
      <c r="ET33" s="119"/>
      <c r="EU33" s="119"/>
      <c r="EV33" s="120"/>
      <c r="EW33" s="118">
        <f>データ!AV7</f>
        <v>91.5</v>
      </c>
      <c r="EX33" s="119"/>
      <c r="EY33" s="119"/>
      <c r="EZ33" s="119"/>
      <c r="FA33" s="119"/>
      <c r="FB33" s="119"/>
      <c r="FC33" s="119"/>
      <c r="FD33" s="119"/>
      <c r="FE33" s="119"/>
      <c r="FF33" s="119"/>
      <c r="FG33" s="119"/>
      <c r="FH33" s="119"/>
      <c r="FI33" s="119"/>
      <c r="FJ33" s="119"/>
      <c r="FK33" s="120"/>
      <c r="FL33" s="118">
        <f>データ!AW7</f>
        <v>91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60.3</v>
      </c>
      <c r="GS33" s="119"/>
      <c r="GT33" s="119"/>
      <c r="GU33" s="119"/>
      <c r="GV33" s="119"/>
      <c r="GW33" s="119"/>
      <c r="GX33" s="119"/>
      <c r="GY33" s="119"/>
      <c r="GZ33" s="119"/>
      <c r="HA33" s="119"/>
      <c r="HB33" s="119"/>
      <c r="HC33" s="119"/>
      <c r="HD33" s="119"/>
      <c r="HE33" s="119"/>
      <c r="HF33" s="120"/>
      <c r="HG33" s="118">
        <f>データ!BE7</f>
        <v>118.4</v>
      </c>
      <c r="HH33" s="119"/>
      <c r="HI33" s="119"/>
      <c r="HJ33" s="119"/>
      <c r="HK33" s="119"/>
      <c r="HL33" s="119"/>
      <c r="HM33" s="119"/>
      <c r="HN33" s="119"/>
      <c r="HO33" s="119"/>
      <c r="HP33" s="119"/>
      <c r="HQ33" s="119"/>
      <c r="HR33" s="119"/>
      <c r="HS33" s="119"/>
      <c r="HT33" s="119"/>
      <c r="HU33" s="120"/>
      <c r="HV33" s="118">
        <f>データ!BF7</f>
        <v>7.9</v>
      </c>
      <c r="HW33" s="119"/>
      <c r="HX33" s="119"/>
      <c r="HY33" s="119"/>
      <c r="HZ33" s="119"/>
      <c r="IA33" s="119"/>
      <c r="IB33" s="119"/>
      <c r="IC33" s="119"/>
      <c r="ID33" s="119"/>
      <c r="IE33" s="119"/>
      <c r="IF33" s="119"/>
      <c r="IG33" s="119"/>
      <c r="IH33" s="119"/>
      <c r="II33" s="119"/>
      <c r="IJ33" s="120"/>
      <c r="IK33" s="118">
        <f>データ!BG7</f>
        <v>11.3</v>
      </c>
      <c r="IL33" s="119"/>
      <c r="IM33" s="119"/>
      <c r="IN33" s="119"/>
      <c r="IO33" s="119"/>
      <c r="IP33" s="119"/>
      <c r="IQ33" s="119"/>
      <c r="IR33" s="119"/>
      <c r="IS33" s="119"/>
      <c r="IT33" s="119"/>
      <c r="IU33" s="119"/>
      <c r="IV33" s="119"/>
      <c r="IW33" s="119"/>
      <c r="IX33" s="119"/>
      <c r="IY33" s="120"/>
      <c r="IZ33" s="118">
        <f>データ!BH7</f>
        <v>8.1999999999999993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76.900000000000006</v>
      </c>
      <c r="KG33" s="119"/>
      <c r="KH33" s="119"/>
      <c r="KI33" s="119"/>
      <c r="KJ33" s="119"/>
      <c r="KK33" s="119"/>
      <c r="KL33" s="119"/>
      <c r="KM33" s="119"/>
      <c r="KN33" s="119"/>
      <c r="KO33" s="119"/>
      <c r="KP33" s="119"/>
      <c r="KQ33" s="119"/>
      <c r="KR33" s="119"/>
      <c r="KS33" s="119"/>
      <c r="KT33" s="120"/>
      <c r="KU33" s="118">
        <f>データ!BP7</f>
        <v>76.400000000000006</v>
      </c>
      <c r="KV33" s="119"/>
      <c r="KW33" s="119"/>
      <c r="KX33" s="119"/>
      <c r="KY33" s="119"/>
      <c r="KZ33" s="119"/>
      <c r="LA33" s="119"/>
      <c r="LB33" s="119"/>
      <c r="LC33" s="119"/>
      <c r="LD33" s="119"/>
      <c r="LE33" s="119"/>
      <c r="LF33" s="119"/>
      <c r="LG33" s="119"/>
      <c r="LH33" s="119"/>
      <c r="LI33" s="120"/>
      <c r="LJ33" s="118">
        <f>データ!BQ7</f>
        <v>78.599999999999994</v>
      </c>
      <c r="LK33" s="119"/>
      <c r="LL33" s="119"/>
      <c r="LM33" s="119"/>
      <c r="LN33" s="119"/>
      <c r="LO33" s="119"/>
      <c r="LP33" s="119"/>
      <c r="LQ33" s="119"/>
      <c r="LR33" s="119"/>
      <c r="LS33" s="119"/>
      <c r="LT33" s="119"/>
      <c r="LU33" s="119"/>
      <c r="LV33" s="119"/>
      <c r="LW33" s="119"/>
      <c r="LX33" s="120"/>
      <c r="LY33" s="118">
        <f>データ!BR7</f>
        <v>69.3</v>
      </c>
      <c r="LZ33" s="119"/>
      <c r="MA33" s="119"/>
      <c r="MB33" s="119"/>
      <c r="MC33" s="119"/>
      <c r="MD33" s="119"/>
      <c r="ME33" s="119"/>
      <c r="MF33" s="119"/>
      <c r="MG33" s="119"/>
      <c r="MH33" s="119"/>
      <c r="MI33" s="119"/>
      <c r="MJ33" s="119"/>
      <c r="MK33" s="119"/>
      <c r="ML33" s="119"/>
      <c r="MM33" s="120"/>
      <c r="MN33" s="118">
        <f>データ!BS7</f>
        <v>77.7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39608</v>
      </c>
      <c r="Q55" s="123"/>
      <c r="R55" s="123"/>
      <c r="S55" s="123"/>
      <c r="T55" s="123"/>
      <c r="U55" s="123"/>
      <c r="V55" s="123"/>
      <c r="W55" s="123"/>
      <c r="X55" s="123"/>
      <c r="Y55" s="123"/>
      <c r="Z55" s="123"/>
      <c r="AA55" s="123"/>
      <c r="AB55" s="123"/>
      <c r="AC55" s="123"/>
      <c r="AD55" s="124"/>
      <c r="AE55" s="122">
        <f>データ!CA7</f>
        <v>44451</v>
      </c>
      <c r="AF55" s="123"/>
      <c r="AG55" s="123"/>
      <c r="AH55" s="123"/>
      <c r="AI55" s="123"/>
      <c r="AJ55" s="123"/>
      <c r="AK55" s="123"/>
      <c r="AL55" s="123"/>
      <c r="AM55" s="123"/>
      <c r="AN55" s="123"/>
      <c r="AO55" s="123"/>
      <c r="AP55" s="123"/>
      <c r="AQ55" s="123"/>
      <c r="AR55" s="123"/>
      <c r="AS55" s="124"/>
      <c r="AT55" s="122">
        <f>データ!CB7</f>
        <v>40343</v>
      </c>
      <c r="AU55" s="123"/>
      <c r="AV55" s="123"/>
      <c r="AW55" s="123"/>
      <c r="AX55" s="123"/>
      <c r="AY55" s="123"/>
      <c r="AZ55" s="123"/>
      <c r="BA55" s="123"/>
      <c r="BB55" s="123"/>
      <c r="BC55" s="123"/>
      <c r="BD55" s="123"/>
      <c r="BE55" s="123"/>
      <c r="BF55" s="123"/>
      <c r="BG55" s="123"/>
      <c r="BH55" s="124"/>
      <c r="BI55" s="122">
        <f>データ!CC7</f>
        <v>41394</v>
      </c>
      <c r="BJ55" s="123"/>
      <c r="BK55" s="123"/>
      <c r="BL55" s="123"/>
      <c r="BM55" s="123"/>
      <c r="BN55" s="123"/>
      <c r="BO55" s="123"/>
      <c r="BP55" s="123"/>
      <c r="BQ55" s="123"/>
      <c r="BR55" s="123"/>
      <c r="BS55" s="123"/>
      <c r="BT55" s="123"/>
      <c r="BU55" s="123"/>
      <c r="BV55" s="123"/>
      <c r="BW55" s="124"/>
      <c r="BX55" s="122">
        <f>データ!CD7</f>
        <v>44171</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12551</v>
      </c>
      <c r="DE55" s="123"/>
      <c r="DF55" s="123"/>
      <c r="DG55" s="123"/>
      <c r="DH55" s="123"/>
      <c r="DI55" s="123"/>
      <c r="DJ55" s="123"/>
      <c r="DK55" s="123"/>
      <c r="DL55" s="123"/>
      <c r="DM55" s="123"/>
      <c r="DN55" s="123"/>
      <c r="DO55" s="123"/>
      <c r="DP55" s="123"/>
      <c r="DQ55" s="123"/>
      <c r="DR55" s="124"/>
      <c r="DS55" s="122">
        <f>データ!CL7</f>
        <v>12434</v>
      </c>
      <c r="DT55" s="123"/>
      <c r="DU55" s="123"/>
      <c r="DV55" s="123"/>
      <c r="DW55" s="123"/>
      <c r="DX55" s="123"/>
      <c r="DY55" s="123"/>
      <c r="DZ55" s="123"/>
      <c r="EA55" s="123"/>
      <c r="EB55" s="123"/>
      <c r="EC55" s="123"/>
      <c r="ED55" s="123"/>
      <c r="EE55" s="123"/>
      <c r="EF55" s="123"/>
      <c r="EG55" s="124"/>
      <c r="EH55" s="122">
        <f>データ!CM7</f>
        <v>13210</v>
      </c>
      <c r="EI55" s="123"/>
      <c r="EJ55" s="123"/>
      <c r="EK55" s="123"/>
      <c r="EL55" s="123"/>
      <c r="EM55" s="123"/>
      <c r="EN55" s="123"/>
      <c r="EO55" s="123"/>
      <c r="EP55" s="123"/>
      <c r="EQ55" s="123"/>
      <c r="ER55" s="123"/>
      <c r="ES55" s="123"/>
      <c r="ET55" s="123"/>
      <c r="EU55" s="123"/>
      <c r="EV55" s="124"/>
      <c r="EW55" s="122">
        <f>データ!CN7</f>
        <v>12778</v>
      </c>
      <c r="EX55" s="123"/>
      <c r="EY55" s="123"/>
      <c r="EZ55" s="123"/>
      <c r="FA55" s="123"/>
      <c r="FB55" s="123"/>
      <c r="FC55" s="123"/>
      <c r="FD55" s="123"/>
      <c r="FE55" s="123"/>
      <c r="FF55" s="123"/>
      <c r="FG55" s="123"/>
      <c r="FH55" s="123"/>
      <c r="FI55" s="123"/>
      <c r="FJ55" s="123"/>
      <c r="FK55" s="124"/>
      <c r="FL55" s="122">
        <f>データ!CO7</f>
        <v>13004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64.3</v>
      </c>
      <c r="GS55" s="119"/>
      <c r="GT55" s="119"/>
      <c r="GU55" s="119"/>
      <c r="GV55" s="119"/>
      <c r="GW55" s="119"/>
      <c r="GX55" s="119"/>
      <c r="GY55" s="119"/>
      <c r="GZ55" s="119"/>
      <c r="HA55" s="119"/>
      <c r="HB55" s="119"/>
      <c r="HC55" s="119"/>
      <c r="HD55" s="119"/>
      <c r="HE55" s="119"/>
      <c r="HF55" s="120"/>
      <c r="HG55" s="118">
        <f>データ!CW7</f>
        <v>61.7</v>
      </c>
      <c r="HH55" s="119"/>
      <c r="HI55" s="119"/>
      <c r="HJ55" s="119"/>
      <c r="HK55" s="119"/>
      <c r="HL55" s="119"/>
      <c r="HM55" s="119"/>
      <c r="HN55" s="119"/>
      <c r="HO55" s="119"/>
      <c r="HP55" s="119"/>
      <c r="HQ55" s="119"/>
      <c r="HR55" s="119"/>
      <c r="HS55" s="119"/>
      <c r="HT55" s="119"/>
      <c r="HU55" s="120"/>
      <c r="HV55" s="118">
        <f>データ!CX7</f>
        <v>62</v>
      </c>
      <c r="HW55" s="119"/>
      <c r="HX55" s="119"/>
      <c r="HY55" s="119"/>
      <c r="HZ55" s="119"/>
      <c r="IA55" s="119"/>
      <c r="IB55" s="119"/>
      <c r="IC55" s="119"/>
      <c r="ID55" s="119"/>
      <c r="IE55" s="119"/>
      <c r="IF55" s="119"/>
      <c r="IG55" s="119"/>
      <c r="IH55" s="119"/>
      <c r="II55" s="119"/>
      <c r="IJ55" s="120"/>
      <c r="IK55" s="118">
        <f>データ!CY7</f>
        <v>61.5</v>
      </c>
      <c r="IL55" s="119"/>
      <c r="IM55" s="119"/>
      <c r="IN55" s="119"/>
      <c r="IO55" s="119"/>
      <c r="IP55" s="119"/>
      <c r="IQ55" s="119"/>
      <c r="IR55" s="119"/>
      <c r="IS55" s="119"/>
      <c r="IT55" s="119"/>
      <c r="IU55" s="119"/>
      <c r="IV55" s="119"/>
      <c r="IW55" s="119"/>
      <c r="IX55" s="119"/>
      <c r="IY55" s="120"/>
      <c r="IZ55" s="118">
        <f>データ!CZ7</f>
        <v>60.1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19.3</v>
      </c>
      <c r="KG55" s="119"/>
      <c r="KH55" s="119"/>
      <c r="KI55" s="119"/>
      <c r="KJ55" s="119"/>
      <c r="KK55" s="119"/>
      <c r="KL55" s="119"/>
      <c r="KM55" s="119"/>
      <c r="KN55" s="119"/>
      <c r="KO55" s="119"/>
      <c r="KP55" s="119"/>
      <c r="KQ55" s="119"/>
      <c r="KR55" s="119"/>
      <c r="KS55" s="119"/>
      <c r="KT55" s="120"/>
      <c r="KU55" s="118">
        <f>データ!DH7</f>
        <v>19.3</v>
      </c>
      <c r="KV55" s="119"/>
      <c r="KW55" s="119"/>
      <c r="KX55" s="119"/>
      <c r="KY55" s="119"/>
      <c r="KZ55" s="119"/>
      <c r="LA55" s="119"/>
      <c r="LB55" s="119"/>
      <c r="LC55" s="119"/>
      <c r="LD55" s="119"/>
      <c r="LE55" s="119"/>
      <c r="LF55" s="119"/>
      <c r="LG55" s="119"/>
      <c r="LH55" s="119"/>
      <c r="LI55" s="120"/>
      <c r="LJ55" s="118">
        <f>データ!DI7</f>
        <v>19.399999999999999</v>
      </c>
      <c r="LK55" s="119"/>
      <c r="LL55" s="119"/>
      <c r="LM55" s="119"/>
      <c r="LN55" s="119"/>
      <c r="LO55" s="119"/>
      <c r="LP55" s="119"/>
      <c r="LQ55" s="119"/>
      <c r="LR55" s="119"/>
      <c r="LS55" s="119"/>
      <c r="LT55" s="119"/>
      <c r="LU55" s="119"/>
      <c r="LV55" s="119"/>
      <c r="LW55" s="119"/>
      <c r="LX55" s="120"/>
      <c r="LY55" s="118">
        <f>データ!DJ7</f>
        <v>18.8</v>
      </c>
      <c r="LZ55" s="119"/>
      <c r="MA55" s="119"/>
      <c r="MB55" s="119"/>
      <c r="MC55" s="119"/>
      <c r="MD55" s="119"/>
      <c r="ME55" s="119"/>
      <c r="MF55" s="119"/>
      <c r="MG55" s="119"/>
      <c r="MH55" s="119"/>
      <c r="MI55" s="119"/>
      <c r="MJ55" s="119"/>
      <c r="MK55" s="119"/>
      <c r="ML55" s="119"/>
      <c r="MM55" s="120"/>
      <c r="MN55" s="118">
        <f>データ!DK7</f>
        <v>18.600000000000001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153</v>
      </c>
      <c r="NK68" s="128"/>
      <c r="NL68" s="128"/>
      <c r="NM68" s="128"/>
      <c r="NN68" s="128"/>
      <c r="NO68" s="128"/>
      <c r="NP68" s="128"/>
      <c r="NQ68" s="128"/>
      <c r="NR68" s="128"/>
      <c r="NS68" s="128"/>
      <c r="NT68" s="128"/>
      <c r="NU68" s="128"/>
      <c r="NV68" s="128"/>
      <c r="NW68" s="128"/>
      <c r="NX68" s="12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21.4</v>
      </c>
      <c r="V79" s="138"/>
      <c r="W79" s="138"/>
      <c r="X79" s="138"/>
      <c r="Y79" s="138"/>
      <c r="Z79" s="138"/>
      <c r="AA79" s="138"/>
      <c r="AB79" s="138"/>
      <c r="AC79" s="138"/>
      <c r="AD79" s="138"/>
      <c r="AE79" s="138"/>
      <c r="AF79" s="138"/>
      <c r="AG79" s="138"/>
      <c r="AH79" s="138"/>
      <c r="AI79" s="138"/>
      <c r="AJ79" s="138"/>
      <c r="AK79" s="138"/>
      <c r="AL79" s="138"/>
      <c r="AM79" s="138"/>
      <c r="AN79" s="138">
        <f>データ!DS7</f>
        <v>23.3</v>
      </c>
      <c r="AO79" s="138"/>
      <c r="AP79" s="138"/>
      <c r="AQ79" s="138"/>
      <c r="AR79" s="138"/>
      <c r="AS79" s="138"/>
      <c r="AT79" s="138"/>
      <c r="AU79" s="138"/>
      <c r="AV79" s="138"/>
      <c r="AW79" s="138"/>
      <c r="AX79" s="138"/>
      <c r="AY79" s="138"/>
      <c r="AZ79" s="138"/>
      <c r="BA79" s="138"/>
      <c r="BB79" s="138"/>
      <c r="BC79" s="138"/>
      <c r="BD79" s="138"/>
      <c r="BE79" s="138"/>
      <c r="BF79" s="138"/>
      <c r="BG79" s="138">
        <f>データ!DT7</f>
        <v>24.7</v>
      </c>
      <c r="BH79" s="138"/>
      <c r="BI79" s="138"/>
      <c r="BJ79" s="138"/>
      <c r="BK79" s="138"/>
      <c r="BL79" s="138"/>
      <c r="BM79" s="138"/>
      <c r="BN79" s="138"/>
      <c r="BO79" s="138"/>
      <c r="BP79" s="138"/>
      <c r="BQ79" s="138"/>
      <c r="BR79" s="138"/>
      <c r="BS79" s="138"/>
      <c r="BT79" s="138"/>
      <c r="BU79" s="138"/>
      <c r="BV79" s="138"/>
      <c r="BW79" s="138"/>
      <c r="BX79" s="138"/>
      <c r="BY79" s="138"/>
      <c r="BZ79" s="138">
        <f>データ!DU7</f>
        <v>21.8</v>
      </c>
      <c r="CA79" s="138"/>
      <c r="CB79" s="138"/>
      <c r="CC79" s="138"/>
      <c r="CD79" s="138"/>
      <c r="CE79" s="138"/>
      <c r="CF79" s="138"/>
      <c r="CG79" s="138"/>
      <c r="CH79" s="138"/>
      <c r="CI79" s="138"/>
      <c r="CJ79" s="138"/>
      <c r="CK79" s="138"/>
      <c r="CL79" s="138"/>
      <c r="CM79" s="138"/>
      <c r="CN79" s="138"/>
      <c r="CO79" s="138"/>
      <c r="CP79" s="138"/>
      <c r="CQ79" s="138"/>
      <c r="CR79" s="138"/>
      <c r="CS79" s="138">
        <f>データ!DV7</f>
        <v>23.6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59.1</v>
      </c>
      <c r="EP79" s="138"/>
      <c r="EQ79" s="138"/>
      <c r="ER79" s="138"/>
      <c r="ES79" s="138"/>
      <c r="ET79" s="138"/>
      <c r="EU79" s="138"/>
      <c r="EV79" s="138"/>
      <c r="EW79" s="138"/>
      <c r="EX79" s="138"/>
      <c r="EY79" s="138"/>
      <c r="EZ79" s="138"/>
      <c r="FA79" s="138"/>
      <c r="FB79" s="138"/>
      <c r="FC79" s="138"/>
      <c r="FD79" s="138"/>
      <c r="FE79" s="138"/>
      <c r="FF79" s="138"/>
      <c r="FG79" s="138"/>
      <c r="FH79" s="138">
        <f>データ!ED7</f>
        <v>65.099999999999994</v>
      </c>
      <c r="FI79" s="138"/>
      <c r="FJ79" s="138"/>
      <c r="FK79" s="138"/>
      <c r="FL79" s="138"/>
      <c r="FM79" s="138"/>
      <c r="FN79" s="138"/>
      <c r="FO79" s="138"/>
      <c r="FP79" s="138"/>
      <c r="FQ79" s="138"/>
      <c r="FR79" s="138"/>
      <c r="FS79" s="138"/>
      <c r="FT79" s="138"/>
      <c r="FU79" s="138"/>
      <c r="FV79" s="138"/>
      <c r="FW79" s="138"/>
      <c r="FX79" s="138"/>
      <c r="FY79" s="138"/>
      <c r="FZ79" s="138"/>
      <c r="GA79" s="138">
        <f>データ!EE7</f>
        <v>68.900000000000006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59.1</v>
      </c>
      <c r="GU79" s="138"/>
      <c r="GV79" s="138"/>
      <c r="GW79" s="138"/>
      <c r="GX79" s="138"/>
      <c r="GY79" s="138"/>
      <c r="GZ79" s="138"/>
      <c r="HA79" s="138"/>
      <c r="HB79" s="138"/>
      <c r="HC79" s="138"/>
      <c r="HD79" s="138"/>
      <c r="HE79" s="138"/>
      <c r="HF79" s="138"/>
      <c r="HG79" s="138"/>
      <c r="HH79" s="138"/>
      <c r="HI79" s="138"/>
      <c r="HJ79" s="138"/>
      <c r="HK79" s="138"/>
      <c r="HL79" s="138"/>
      <c r="HM79" s="138">
        <f>データ!EG7</f>
        <v>62.8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41363067</v>
      </c>
      <c r="JK79" s="133"/>
      <c r="JL79" s="133"/>
      <c r="JM79" s="133"/>
      <c r="JN79" s="133"/>
      <c r="JO79" s="133"/>
      <c r="JP79" s="133"/>
      <c r="JQ79" s="133"/>
      <c r="JR79" s="133"/>
      <c r="JS79" s="133"/>
      <c r="JT79" s="133"/>
      <c r="JU79" s="133"/>
      <c r="JV79" s="133"/>
      <c r="JW79" s="133"/>
      <c r="JX79" s="133"/>
      <c r="JY79" s="133"/>
      <c r="JZ79" s="133"/>
      <c r="KA79" s="133"/>
      <c r="KB79" s="133"/>
      <c r="KC79" s="133">
        <f>データ!EO7</f>
        <v>40291725</v>
      </c>
      <c r="KD79" s="133"/>
      <c r="KE79" s="133"/>
      <c r="KF79" s="133"/>
      <c r="KG79" s="133"/>
      <c r="KH79" s="133"/>
      <c r="KI79" s="133"/>
      <c r="KJ79" s="133"/>
      <c r="KK79" s="133"/>
      <c r="KL79" s="133"/>
      <c r="KM79" s="133"/>
      <c r="KN79" s="133"/>
      <c r="KO79" s="133"/>
      <c r="KP79" s="133"/>
      <c r="KQ79" s="133"/>
      <c r="KR79" s="133"/>
      <c r="KS79" s="133"/>
      <c r="KT79" s="133"/>
      <c r="KU79" s="133"/>
      <c r="KV79" s="133">
        <f>データ!EP7</f>
        <v>38843804</v>
      </c>
      <c r="KW79" s="133"/>
      <c r="KX79" s="133"/>
      <c r="KY79" s="133"/>
      <c r="KZ79" s="133"/>
      <c r="LA79" s="133"/>
      <c r="LB79" s="133"/>
      <c r="LC79" s="133"/>
      <c r="LD79" s="133"/>
      <c r="LE79" s="133"/>
      <c r="LF79" s="133"/>
      <c r="LG79" s="133"/>
      <c r="LH79" s="133"/>
      <c r="LI79" s="133"/>
      <c r="LJ79" s="133"/>
      <c r="LK79" s="133"/>
      <c r="LL79" s="133"/>
      <c r="LM79" s="133"/>
      <c r="LN79" s="133"/>
      <c r="LO79" s="133">
        <f>データ!EQ7</f>
        <v>44361172</v>
      </c>
      <c r="LP79" s="133"/>
      <c r="LQ79" s="133"/>
      <c r="LR79" s="133"/>
      <c r="LS79" s="133"/>
      <c r="LT79" s="133"/>
      <c r="LU79" s="133"/>
      <c r="LV79" s="133"/>
      <c r="LW79" s="133"/>
      <c r="LX79" s="133"/>
      <c r="LY79" s="133"/>
      <c r="LZ79" s="133"/>
      <c r="MA79" s="133"/>
      <c r="MB79" s="133"/>
      <c r="MC79" s="133"/>
      <c r="MD79" s="133"/>
      <c r="ME79" s="133"/>
      <c r="MF79" s="133"/>
      <c r="MG79" s="133"/>
      <c r="MH79" s="133">
        <f>データ!ER7</f>
        <v>43022072</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48.2</v>
      </c>
      <c r="V80" s="138"/>
      <c r="W80" s="138"/>
      <c r="X80" s="138"/>
      <c r="Y80" s="138"/>
      <c r="Z80" s="138"/>
      <c r="AA80" s="138"/>
      <c r="AB80" s="138"/>
      <c r="AC80" s="138"/>
      <c r="AD80" s="138"/>
      <c r="AE80" s="138"/>
      <c r="AF80" s="138"/>
      <c r="AG80" s="138"/>
      <c r="AH80" s="138"/>
      <c r="AI80" s="138"/>
      <c r="AJ80" s="138"/>
      <c r="AK80" s="138"/>
      <c r="AL80" s="138"/>
      <c r="AM80" s="138"/>
      <c r="AN80" s="138">
        <f>データ!DX7</f>
        <v>49.7</v>
      </c>
      <c r="AO80" s="138"/>
      <c r="AP80" s="138"/>
      <c r="AQ80" s="138"/>
      <c r="AR80" s="138"/>
      <c r="AS80" s="138"/>
      <c r="AT80" s="138"/>
      <c r="AU80" s="138"/>
      <c r="AV80" s="138"/>
      <c r="AW80" s="138"/>
      <c r="AX80" s="138"/>
      <c r="AY80" s="138"/>
      <c r="AZ80" s="138"/>
      <c r="BA80" s="138"/>
      <c r="BB80" s="138"/>
      <c r="BC80" s="138"/>
      <c r="BD80" s="138"/>
      <c r="BE80" s="138"/>
      <c r="BF80" s="138"/>
      <c r="BG80" s="138">
        <f>データ!DY7</f>
        <v>48.1</v>
      </c>
      <c r="BH80" s="138"/>
      <c r="BI80" s="138"/>
      <c r="BJ80" s="138"/>
      <c r="BK80" s="138"/>
      <c r="BL80" s="138"/>
      <c r="BM80" s="138"/>
      <c r="BN80" s="138"/>
      <c r="BO80" s="138"/>
      <c r="BP80" s="138"/>
      <c r="BQ80" s="138"/>
      <c r="BR80" s="138"/>
      <c r="BS80" s="138"/>
      <c r="BT80" s="138"/>
      <c r="BU80" s="138"/>
      <c r="BV80" s="138"/>
      <c r="BW80" s="138"/>
      <c r="BX80" s="138"/>
      <c r="BY80" s="138"/>
      <c r="BZ80" s="138">
        <f>データ!DZ7</f>
        <v>44.7</v>
      </c>
      <c r="CA80" s="138"/>
      <c r="CB80" s="138"/>
      <c r="CC80" s="138"/>
      <c r="CD80" s="138"/>
      <c r="CE80" s="138"/>
      <c r="CF80" s="138"/>
      <c r="CG80" s="138"/>
      <c r="CH80" s="138"/>
      <c r="CI80" s="138"/>
      <c r="CJ80" s="138"/>
      <c r="CK80" s="138"/>
      <c r="CL80" s="138"/>
      <c r="CM80" s="138"/>
      <c r="CN80" s="138"/>
      <c r="CO80" s="138"/>
      <c r="CP80" s="138"/>
      <c r="CQ80" s="138"/>
      <c r="CR80" s="138"/>
      <c r="CS80" s="138">
        <f>データ!EA7</f>
        <v>46.9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61.6</v>
      </c>
      <c r="EP80" s="138"/>
      <c r="EQ80" s="138"/>
      <c r="ER80" s="138"/>
      <c r="ES80" s="138"/>
      <c r="ET80" s="138"/>
      <c r="EU80" s="138"/>
      <c r="EV80" s="138"/>
      <c r="EW80" s="138"/>
      <c r="EX80" s="138"/>
      <c r="EY80" s="138"/>
      <c r="EZ80" s="138"/>
      <c r="FA80" s="138"/>
      <c r="FB80" s="138"/>
      <c r="FC80" s="138"/>
      <c r="FD80" s="138"/>
      <c r="FE80" s="138"/>
      <c r="FF80" s="138"/>
      <c r="FG80" s="138"/>
      <c r="FH80" s="138">
        <f>データ!EI7</f>
        <v>66.900000000000006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66.5</v>
      </c>
      <c r="GB80" s="138"/>
      <c r="GC80" s="138"/>
      <c r="GD80" s="138"/>
      <c r="GE80" s="138"/>
      <c r="GF80" s="138"/>
      <c r="GG80" s="138"/>
      <c r="GH80" s="138"/>
      <c r="GI80" s="138"/>
      <c r="GJ80" s="138"/>
      <c r="GK80" s="138"/>
      <c r="GL80" s="138"/>
      <c r="GM80" s="138"/>
      <c r="GN80" s="138"/>
      <c r="GO80" s="138"/>
      <c r="GP80" s="138"/>
      <c r="GQ80" s="138"/>
      <c r="GR80" s="138"/>
      <c r="GS80" s="138"/>
      <c r="GT80" s="138">
        <f>データ!EK7</f>
        <v>64.2</v>
      </c>
      <c r="GU80" s="138"/>
      <c r="GV80" s="138"/>
      <c r="GW80" s="138"/>
      <c r="GX80" s="138"/>
      <c r="GY80" s="138"/>
      <c r="GZ80" s="138"/>
      <c r="HA80" s="138"/>
      <c r="HB80" s="138"/>
      <c r="HC80" s="138"/>
      <c r="HD80" s="138"/>
      <c r="HE80" s="138"/>
      <c r="HF80" s="138"/>
      <c r="HG80" s="138"/>
      <c r="HH80" s="138"/>
      <c r="HI80" s="138"/>
      <c r="HJ80" s="138"/>
      <c r="HK80" s="138"/>
      <c r="HL80" s="138"/>
      <c r="HM80" s="138">
        <f>データ!EL7</f>
        <v>67.3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34106897</v>
      </c>
      <c r="JK80" s="133"/>
      <c r="JL80" s="133"/>
      <c r="JM80" s="133"/>
      <c r="JN80" s="133"/>
      <c r="JO80" s="133"/>
      <c r="JP80" s="133"/>
      <c r="JQ80" s="133"/>
      <c r="JR80" s="133"/>
      <c r="JS80" s="133"/>
      <c r="JT80" s="133"/>
      <c r="JU80" s="133"/>
      <c r="JV80" s="133"/>
      <c r="JW80" s="133"/>
      <c r="JX80" s="133"/>
      <c r="JY80" s="133"/>
      <c r="JZ80" s="133"/>
      <c r="KA80" s="133"/>
      <c r="KB80" s="133"/>
      <c r="KC80" s="133">
        <f>データ!ET7</f>
        <v>37367806</v>
      </c>
      <c r="KD80" s="133"/>
      <c r="KE80" s="133"/>
      <c r="KF80" s="133"/>
      <c r="KG80" s="133"/>
      <c r="KH80" s="133"/>
      <c r="KI80" s="133"/>
      <c r="KJ80" s="133"/>
      <c r="KK80" s="133"/>
      <c r="KL80" s="133"/>
      <c r="KM80" s="133"/>
      <c r="KN80" s="133"/>
      <c r="KO80" s="133"/>
      <c r="KP80" s="133"/>
      <c r="KQ80" s="133"/>
      <c r="KR80" s="133"/>
      <c r="KS80" s="133"/>
      <c r="KT80" s="133"/>
      <c r="KU80" s="133"/>
      <c r="KV80" s="133">
        <f>データ!EU7</f>
        <v>39301664</v>
      </c>
      <c r="KW80" s="133"/>
      <c r="KX80" s="133"/>
      <c r="KY80" s="133"/>
      <c r="KZ80" s="133"/>
      <c r="LA80" s="133"/>
      <c r="LB80" s="133"/>
      <c r="LC80" s="133"/>
      <c r="LD80" s="133"/>
      <c r="LE80" s="133"/>
      <c r="LF80" s="133"/>
      <c r="LG80" s="133"/>
      <c r="LH80" s="133"/>
      <c r="LI80" s="133"/>
      <c r="LJ80" s="133"/>
      <c r="LK80" s="133"/>
      <c r="LL80" s="133"/>
      <c r="LM80" s="133"/>
      <c r="LN80" s="133"/>
      <c r="LO80" s="133">
        <f>データ!EV7</f>
        <v>41260555</v>
      </c>
      <c r="LP80" s="133"/>
      <c r="LQ80" s="133"/>
      <c r="LR80" s="133"/>
      <c r="LS80" s="133"/>
      <c r="LT80" s="133"/>
      <c r="LU80" s="133"/>
      <c r="LV80" s="133"/>
      <c r="LW80" s="133"/>
      <c r="LX80" s="133"/>
      <c r="LY80" s="133"/>
      <c r="LZ80" s="133"/>
      <c r="MA80" s="133"/>
      <c r="MB80" s="133"/>
      <c r="MC80" s="133"/>
      <c r="MD80" s="133"/>
      <c r="ME80" s="133"/>
      <c r="MF80" s="133"/>
      <c r="MG80" s="133"/>
      <c r="MH80" s="133">
        <f>データ!EW7</f>
        <v>41975086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rvMD54k826tVngGW1bL4G8mCspFol3evGZ1Ib+bgg2HbYi/jbUesG5ako44UwgXCY0LR16Ly7vynOcNc1GzXQ==" saltValue="csLh3lyLgQ+Zu+zXu5pET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109</v>
      </c>
      <c r="BE5" s="61" t="s">
        <v>120</v>
      </c>
      <c r="BF5" s="61" t="s">
        <v>111</v>
      </c>
      <c r="BG5" s="61" t="s">
        <v>123</v>
      </c>
      <c r="BH5" s="61" t="s">
        <v>122</v>
      </c>
      <c r="BI5" s="61" t="s">
        <v>114</v>
      </c>
      <c r="BJ5" s="61" t="s">
        <v>115</v>
      </c>
      <c r="BK5" s="61" t="s">
        <v>116</v>
      </c>
      <c r="BL5" s="61" t="s">
        <v>117</v>
      </c>
      <c r="BM5" s="61" t="s">
        <v>118</v>
      </c>
      <c r="BN5" s="61" t="s">
        <v>119</v>
      </c>
      <c r="BO5" s="61" t="s">
        <v>124</v>
      </c>
      <c r="BP5" s="61" t="s">
        <v>120</v>
      </c>
      <c r="BQ5" s="61" t="s">
        <v>111</v>
      </c>
      <c r="BR5" s="61" t="s">
        <v>123</v>
      </c>
      <c r="BS5" s="61" t="s">
        <v>122</v>
      </c>
      <c r="BT5" s="61" t="s">
        <v>114</v>
      </c>
      <c r="BU5" s="61" t="s">
        <v>115</v>
      </c>
      <c r="BV5" s="61" t="s">
        <v>116</v>
      </c>
      <c r="BW5" s="61" t="s">
        <v>117</v>
      </c>
      <c r="BX5" s="61" t="s">
        <v>118</v>
      </c>
      <c r="BY5" s="61" t="s">
        <v>119</v>
      </c>
      <c r="BZ5" s="61" t="s">
        <v>109</v>
      </c>
      <c r="CA5" s="61" t="s">
        <v>120</v>
      </c>
      <c r="CB5" s="61" t="s">
        <v>125</v>
      </c>
      <c r="CC5" s="61" t="s">
        <v>121</v>
      </c>
      <c r="CD5" s="61" t="s">
        <v>122</v>
      </c>
      <c r="CE5" s="61" t="s">
        <v>114</v>
      </c>
      <c r="CF5" s="61" t="s">
        <v>115</v>
      </c>
      <c r="CG5" s="61" t="s">
        <v>116</v>
      </c>
      <c r="CH5" s="61" t="s">
        <v>117</v>
      </c>
      <c r="CI5" s="61" t="s">
        <v>118</v>
      </c>
      <c r="CJ5" s="61" t="s">
        <v>119</v>
      </c>
      <c r="CK5" s="61" t="s">
        <v>109</v>
      </c>
      <c r="CL5" s="61" t="s">
        <v>110</v>
      </c>
      <c r="CM5" s="61" t="s">
        <v>111</v>
      </c>
      <c r="CN5" s="61" t="s">
        <v>121</v>
      </c>
      <c r="CO5" s="61" t="s">
        <v>122</v>
      </c>
      <c r="CP5" s="61" t="s">
        <v>114</v>
      </c>
      <c r="CQ5" s="61" t="s">
        <v>115</v>
      </c>
      <c r="CR5" s="61" t="s">
        <v>116</v>
      </c>
      <c r="CS5" s="61" t="s">
        <v>117</v>
      </c>
      <c r="CT5" s="61" t="s">
        <v>118</v>
      </c>
      <c r="CU5" s="61" t="s">
        <v>119</v>
      </c>
      <c r="CV5" s="61" t="s">
        <v>109</v>
      </c>
      <c r="CW5" s="61" t="s">
        <v>110</v>
      </c>
      <c r="CX5" s="61" t="s">
        <v>125</v>
      </c>
      <c r="CY5" s="61" t="s">
        <v>123</v>
      </c>
      <c r="CZ5" s="61" t="s">
        <v>122</v>
      </c>
      <c r="DA5" s="61" t="s">
        <v>114</v>
      </c>
      <c r="DB5" s="61" t="s">
        <v>115</v>
      </c>
      <c r="DC5" s="61" t="s">
        <v>116</v>
      </c>
      <c r="DD5" s="61" t="s">
        <v>117</v>
      </c>
      <c r="DE5" s="61" t="s">
        <v>118</v>
      </c>
      <c r="DF5" s="61" t="s">
        <v>119</v>
      </c>
      <c r="DG5" s="61" t="s">
        <v>109</v>
      </c>
      <c r="DH5" s="61" t="s">
        <v>120</v>
      </c>
      <c r="DI5" s="61" t="s">
        <v>111</v>
      </c>
      <c r="DJ5" s="61" t="s">
        <v>121</v>
      </c>
      <c r="DK5" s="61" t="s">
        <v>122</v>
      </c>
      <c r="DL5" s="61" t="s">
        <v>114</v>
      </c>
      <c r="DM5" s="61" t="s">
        <v>115</v>
      </c>
      <c r="DN5" s="61" t="s">
        <v>116</v>
      </c>
      <c r="DO5" s="61" t="s">
        <v>117</v>
      </c>
      <c r="DP5" s="61" t="s">
        <v>118</v>
      </c>
      <c r="DQ5" s="61" t="s">
        <v>119</v>
      </c>
      <c r="DR5" s="61" t="s">
        <v>109</v>
      </c>
      <c r="DS5" s="61" t="s">
        <v>120</v>
      </c>
      <c r="DT5" s="61" t="s">
        <v>111</v>
      </c>
      <c r="DU5" s="61" t="s">
        <v>121</v>
      </c>
      <c r="DV5" s="61" t="s">
        <v>122</v>
      </c>
      <c r="DW5" s="61" t="s">
        <v>114</v>
      </c>
      <c r="DX5" s="61" t="s">
        <v>115</v>
      </c>
      <c r="DY5" s="61" t="s">
        <v>116</v>
      </c>
      <c r="DZ5" s="61" t="s">
        <v>117</v>
      </c>
      <c r="EA5" s="61" t="s">
        <v>118</v>
      </c>
      <c r="EB5" s="61" t="s">
        <v>119</v>
      </c>
      <c r="EC5" s="61" t="s">
        <v>124</v>
      </c>
      <c r="ED5" s="61" t="s">
        <v>110</v>
      </c>
      <c r="EE5" s="61" t="s">
        <v>111</v>
      </c>
      <c r="EF5" s="61" t="s">
        <v>121</v>
      </c>
      <c r="EG5" s="61" t="s">
        <v>113</v>
      </c>
      <c r="EH5" s="61" t="s">
        <v>114</v>
      </c>
      <c r="EI5" s="61" t="s">
        <v>115</v>
      </c>
      <c r="EJ5" s="61" t="s">
        <v>116</v>
      </c>
      <c r="EK5" s="61" t="s">
        <v>117</v>
      </c>
      <c r="EL5" s="61" t="s">
        <v>118</v>
      </c>
      <c r="EM5" s="61" t="s">
        <v>126</v>
      </c>
      <c r="EN5" s="61" t="s">
        <v>124</v>
      </c>
      <c r="EO5" s="61" t="s">
        <v>110</v>
      </c>
      <c r="EP5" s="61" t="s">
        <v>125</v>
      </c>
      <c r="EQ5" s="61" t="s">
        <v>121</v>
      </c>
      <c r="ER5" s="61" t="s">
        <v>122</v>
      </c>
      <c r="ES5" s="61" t="s">
        <v>114</v>
      </c>
      <c r="ET5" s="61" t="s">
        <v>115</v>
      </c>
      <c r="EU5" s="61" t="s">
        <v>116</v>
      </c>
      <c r="EV5" s="61" t="s">
        <v>117</v>
      </c>
      <c r="EW5" s="61" t="s">
        <v>118</v>
      </c>
      <c r="EX5" s="61" t="s">
        <v>119</v>
      </c>
    </row>
    <row r="6" spans="1:154" s="66" customFormat="1">
      <c r="A6" s="47" t="s">
        <v>127</v>
      </c>
      <c r="B6" s="62">
        <f>B8</f>
        <v>2017</v>
      </c>
      <c r="C6" s="62">
        <f t="shared" ref="C6:M6" si="2">C8</f>
        <v>78191</v>
      </c>
      <c r="D6" s="62">
        <f t="shared" si="2"/>
        <v>46</v>
      </c>
      <c r="E6" s="62">
        <f t="shared" si="2"/>
        <v>6</v>
      </c>
      <c r="F6" s="62">
        <f t="shared" si="2"/>
        <v>0</v>
      </c>
      <c r="G6" s="62">
        <f t="shared" si="2"/>
        <v>1</v>
      </c>
      <c r="H6" s="141" t="str">
        <f>IF(H8&lt;&gt;I8,H8,"")&amp;IF(I8&lt;&gt;J8,I8,"")&amp;"　"&amp;J8</f>
        <v>福島県公立岩瀬病院企業団　公立岩瀬病院</v>
      </c>
      <c r="I6" s="142"/>
      <c r="J6" s="143"/>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31</v>
      </c>
      <c r="R6" s="62" t="str">
        <f t="shared" si="3"/>
        <v>対象</v>
      </c>
      <c r="S6" s="62" t="str">
        <f t="shared" si="3"/>
        <v>ド 透 未 訓</v>
      </c>
      <c r="T6" s="62" t="str">
        <f t="shared" si="3"/>
        <v>救 臨 感 輪</v>
      </c>
      <c r="U6" s="63" t="str">
        <f>U8</f>
        <v>-</v>
      </c>
      <c r="V6" s="63">
        <f>V8</f>
        <v>25652</v>
      </c>
      <c r="W6" s="62" t="str">
        <f>W8</f>
        <v>非該当</v>
      </c>
      <c r="X6" s="62" t="str">
        <f t="shared" si="3"/>
        <v>７：１</v>
      </c>
      <c r="Y6" s="63">
        <f t="shared" si="3"/>
        <v>273</v>
      </c>
      <c r="Z6" s="63" t="str">
        <f t="shared" si="3"/>
        <v>-</v>
      </c>
      <c r="AA6" s="63" t="str">
        <f t="shared" si="3"/>
        <v>-</v>
      </c>
      <c r="AB6" s="63" t="str">
        <f t="shared" si="3"/>
        <v>-</v>
      </c>
      <c r="AC6" s="63">
        <f t="shared" si="3"/>
        <v>6</v>
      </c>
      <c r="AD6" s="63">
        <f t="shared" si="3"/>
        <v>279</v>
      </c>
      <c r="AE6" s="63">
        <f t="shared" si="3"/>
        <v>273</v>
      </c>
      <c r="AF6" s="63" t="str">
        <f t="shared" si="3"/>
        <v>-</v>
      </c>
      <c r="AG6" s="63">
        <f t="shared" si="3"/>
        <v>273</v>
      </c>
      <c r="AH6" s="64">
        <f>IF(AH8="-",NA(),AH8)</f>
        <v>94.9</v>
      </c>
      <c r="AI6" s="64">
        <f t="shared" ref="AI6:AQ6" si="4">IF(AI8="-",NA(),AI8)</f>
        <v>96.1</v>
      </c>
      <c r="AJ6" s="64">
        <f t="shared" si="4"/>
        <v>94.1</v>
      </c>
      <c r="AK6" s="64">
        <f t="shared" si="4"/>
        <v>92.5</v>
      </c>
      <c r="AL6" s="64">
        <f t="shared" si="4"/>
        <v>101.7</v>
      </c>
      <c r="AM6" s="64">
        <f t="shared" si="4"/>
        <v>98.1</v>
      </c>
      <c r="AN6" s="64">
        <f t="shared" si="4"/>
        <v>97.9</v>
      </c>
      <c r="AO6" s="64">
        <f t="shared" si="4"/>
        <v>96.6</v>
      </c>
      <c r="AP6" s="64">
        <f t="shared" si="4"/>
        <v>96.2</v>
      </c>
      <c r="AQ6" s="64">
        <f t="shared" si="4"/>
        <v>97.2</v>
      </c>
      <c r="AR6" s="64" t="str">
        <f>IF(AR8="-","【-】","【"&amp;SUBSTITUTE(TEXT(AR8,"#,##0.0"),"-","△")&amp;"】")</f>
        <v>【98.5】</v>
      </c>
      <c r="AS6" s="64">
        <f>IF(AS8="-",NA(),AS8)</f>
        <v>90.1</v>
      </c>
      <c r="AT6" s="64">
        <f t="shared" ref="AT6:BB6" si="5">IF(AT8="-",NA(),AT8)</f>
        <v>91.6</v>
      </c>
      <c r="AU6" s="64">
        <f t="shared" si="5"/>
        <v>92.4</v>
      </c>
      <c r="AV6" s="64">
        <f t="shared" si="5"/>
        <v>91.5</v>
      </c>
      <c r="AW6" s="64">
        <f t="shared" si="5"/>
        <v>91</v>
      </c>
      <c r="AX6" s="64">
        <f t="shared" si="5"/>
        <v>89.6</v>
      </c>
      <c r="AY6" s="64">
        <f t="shared" si="5"/>
        <v>88</v>
      </c>
      <c r="AZ6" s="64">
        <f t="shared" si="5"/>
        <v>86.2</v>
      </c>
      <c r="BA6" s="64">
        <f t="shared" si="5"/>
        <v>85.7</v>
      </c>
      <c r="BB6" s="64">
        <f t="shared" si="5"/>
        <v>85.9</v>
      </c>
      <c r="BC6" s="64" t="str">
        <f>IF(BC8="-","【-】","【"&amp;SUBSTITUTE(TEXT(BC8,"#,##0.0"),"-","△")&amp;"】")</f>
        <v>【89.7】</v>
      </c>
      <c r="BD6" s="64">
        <f>IF(BD8="-",NA(),BD8)</f>
        <v>60.3</v>
      </c>
      <c r="BE6" s="64">
        <f t="shared" ref="BE6:BM6" si="6">IF(BE8="-",NA(),BE8)</f>
        <v>118.4</v>
      </c>
      <c r="BF6" s="64">
        <f t="shared" si="6"/>
        <v>7.9</v>
      </c>
      <c r="BG6" s="64">
        <f t="shared" si="6"/>
        <v>11.3</v>
      </c>
      <c r="BH6" s="64">
        <f t="shared" si="6"/>
        <v>8.1999999999999993</v>
      </c>
      <c r="BI6" s="64">
        <f t="shared" si="6"/>
        <v>103.1</v>
      </c>
      <c r="BJ6" s="64">
        <f t="shared" si="6"/>
        <v>87.1</v>
      </c>
      <c r="BK6" s="64">
        <f t="shared" si="6"/>
        <v>81.599999999999994</v>
      </c>
      <c r="BL6" s="64">
        <f t="shared" si="6"/>
        <v>84.7</v>
      </c>
      <c r="BM6" s="64">
        <f t="shared" si="6"/>
        <v>86.8</v>
      </c>
      <c r="BN6" s="64" t="str">
        <f>IF(BN8="-","【-】","【"&amp;SUBSTITUTE(TEXT(BN8,"#,##0.0"),"-","△")&amp;"】")</f>
        <v>【64.7】</v>
      </c>
      <c r="BO6" s="64">
        <f>IF(BO8="-",NA(),BO8)</f>
        <v>76.900000000000006</v>
      </c>
      <c r="BP6" s="64">
        <f t="shared" ref="BP6:BX6" si="7">IF(BP8="-",NA(),BP8)</f>
        <v>76.400000000000006</v>
      </c>
      <c r="BQ6" s="64">
        <f t="shared" si="7"/>
        <v>78.599999999999994</v>
      </c>
      <c r="BR6" s="64">
        <f t="shared" si="7"/>
        <v>69.3</v>
      </c>
      <c r="BS6" s="64">
        <f t="shared" si="7"/>
        <v>77.7</v>
      </c>
      <c r="BT6" s="64">
        <f t="shared" si="7"/>
        <v>69.2</v>
      </c>
      <c r="BU6" s="64">
        <f t="shared" si="7"/>
        <v>69.099999999999994</v>
      </c>
      <c r="BV6" s="64">
        <f t="shared" si="7"/>
        <v>69.8</v>
      </c>
      <c r="BW6" s="64">
        <f t="shared" si="7"/>
        <v>71.2</v>
      </c>
      <c r="BX6" s="64">
        <f t="shared" si="7"/>
        <v>73</v>
      </c>
      <c r="BY6" s="64" t="str">
        <f>IF(BY8="-","【-】","【"&amp;SUBSTITUTE(TEXT(BY8,"#,##0.0"),"-","△")&amp;"】")</f>
        <v>【74.8】</v>
      </c>
      <c r="BZ6" s="65">
        <f>IF(BZ8="-",NA(),BZ8)</f>
        <v>39608</v>
      </c>
      <c r="CA6" s="65">
        <f t="shared" ref="CA6:CI6" si="8">IF(CA8="-",NA(),CA8)</f>
        <v>44451</v>
      </c>
      <c r="CB6" s="65">
        <f t="shared" si="8"/>
        <v>40343</v>
      </c>
      <c r="CC6" s="65">
        <f t="shared" si="8"/>
        <v>41394</v>
      </c>
      <c r="CD6" s="65">
        <f t="shared" si="8"/>
        <v>44171</v>
      </c>
      <c r="CE6" s="65">
        <f t="shared" si="8"/>
        <v>43981</v>
      </c>
      <c r="CF6" s="65">
        <f t="shared" si="8"/>
        <v>45099</v>
      </c>
      <c r="CG6" s="65">
        <f t="shared" si="8"/>
        <v>45085</v>
      </c>
      <c r="CH6" s="65">
        <f t="shared" si="8"/>
        <v>44825</v>
      </c>
      <c r="CI6" s="65">
        <f t="shared" si="8"/>
        <v>45494</v>
      </c>
      <c r="CJ6" s="64" t="str">
        <f>IF(CJ8="-","【-】","【"&amp;SUBSTITUTE(TEXT(CJ8,"#,##0"),"-","△")&amp;"】")</f>
        <v>【50,718】</v>
      </c>
      <c r="CK6" s="65">
        <f>IF(CK8="-",NA(),CK8)</f>
        <v>12551</v>
      </c>
      <c r="CL6" s="65">
        <f t="shared" ref="CL6:CT6" si="9">IF(CL8="-",NA(),CL8)</f>
        <v>12434</v>
      </c>
      <c r="CM6" s="65">
        <f t="shared" si="9"/>
        <v>13210</v>
      </c>
      <c r="CN6" s="65">
        <f t="shared" si="9"/>
        <v>12778</v>
      </c>
      <c r="CO6" s="65">
        <f t="shared" si="9"/>
        <v>13004</v>
      </c>
      <c r="CP6" s="65">
        <f t="shared" si="9"/>
        <v>11009</v>
      </c>
      <c r="CQ6" s="65">
        <f t="shared" si="9"/>
        <v>11173</v>
      </c>
      <c r="CR6" s="65">
        <f t="shared" si="9"/>
        <v>11881</v>
      </c>
      <c r="CS6" s="65">
        <f t="shared" si="9"/>
        <v>12023</v>
      </c>
      <c r="CT6" s="65">
        <f t="shared" si="9"/>
        <v>12309</v>
      </c>
      <c r="CU6" s="64" t="str">
        <f>IF(CU8="-","【-】","【"&amp;SUBSTITUTE(TEXT(CU8,"#,##0"),"-","△")&amp;"】")</f>
        <v>【14,202】</v>
      </c>
      <c r="CV6" s="64">
        <f>IF(CV8="-",NA(),CV8)</f>
        <v>64.3</v>
      </c>
      <c r="CW6" s="64">
        <f t="shared" ref="CW6:DE6" si="10">IF(CW8="-",NA(),CW8)</f>
        <v>61.7</v>
      </c>
      <c r="CX6" s="64">
        <f t="shared" si="10"/>
        <v>62</v>
      </c>
      <c r="CY6" s="64">
        <f t="shared" si="10"/>
        <v>61.5</v>
      </c>
      <c r="CZ6" s="64">
        <f t="shared" si="10"/>
        <v>60.1</v>
      </c>
      <c r="DA6" s="64">
        <f t="shared" si="10"/>
        <v>56.5</v>
      </c>
      <c r="DB6" s="64">
        <f t="shared" si="10"/>
        <v>57.6</v>
      </c>
      <c r="DC6" s="64">
        <f t="shared" si="10"/>
        <v>58.3</v>
      </c>
      <c r="DD6" s="64">
        <f t="shared" si="10"/>
        <v>59.7</v>
      </c>
      <c r="DE6" s="64">
        <f t="shared" si="10"/>
        <v>59</v>
      </c>
      <c r="DF6" s="64" t="str">
        <f>IF(DF8="-","【-】","【"&amp;SUBSTITUTE(TEXT(DF8,"#,##0.0"),"-","△")&amp;"】")</f>
        <v>【55.0】</v>
      </c>
      <c r="DG6" s="64">
        <f>IF(DG8="-",NA(),DG8)</f>
        <v>19.3</v>
      </c>
      <c r="DH6" s="64">
        <f t="shared" ref="DH6:DP6" si="11">IF(DH8="-",NA(),DH8)</f>
        <v>19.3</v>
      </c>
      <c r="DI6" s="64">
        <f t="shared" si="11"/>
        <v>19.399999999999999</v>
      </c>
      <c r="DJ6" s="64">
        <f t="shared" si="11"/>
        <v>18.8</v>
      </c>
      <c r="DK6" s="64">
        <f t="shared" si="11"/>
        <v>18.600000000000001</v>
      </c>
      <c r="DL6" s="64">
        <f t="shared" si="11"/>
        <v>22</v>
      </c>
      <c r="DM6" s="64">
        <f t="shared" si="11"/>
        <v>21.3</v>
      </c>
      <c r="DN6" s="64">
        <f t="shared" si="11"/>
        <v>22</v>
      </c>
      <c r="DO6" s="64">
        <f t="shared" si="11"/>
        <v>20.9</v>
      </c>
      <c r="DP6" s="64">
        <f t="shared" si="11"/>
        <v>20.7</v>
      </c>
      <c r="DQ6" s="64" t="str">
        <f>IF(DQ8="-","【-】","【"&amp;SUBSTITUTE(TEXT(DQ8,"#,##0.0"),"-","△")&amp;"】")</f>
        <v>【24.3】</v>
      </c>
      <c r="DR6" s="64">
        <f>IF(DR8="-",NA(),DR8)</f>
        <v>21.4</v>
      </c>
      <c r="DS6" s="64">
        <f t="shared" ref="DS6:EA6" si="12">IF(DS8="-",NA(),DS8)</f>
        <v>23.3</v>
      </c>
      <c r="DT6" s="64">
        <f t="shared" si="12"/>
        <v>24.7</v>
      </c>
      <c r="DU6" s="64">
        <f t="shared" si="12"/>
        <v>21.8</v>
      </c>
      <c r="DV6" s="64">
        <f t="shared" si="12"/>
        <v>23.6</v>
      </c>
      <c r="DW6" s="64">
        <f t="shared" si="12"/>
        <v>48.2</v>
      </c>
      <c r="DX6" s="64">
        <f t="shared" si="12"/>
        <v>49.7</v>
      </c>
      <c r="DY6" s="64">
        <f t="shared" si="12"/>
        <v>48.1</v>
      </c>
      <c r="DZ6" s="64">
        <f t="shared" si="12"/>
        <v>44.7</v>
      </c>
      <c r="EA6" s="64">
        <f t="shared" si="12"/>
        <v>46.9</v>
      </c>
      <c r="EB6" s="64" t="str">
        <f>IF(EB8="-","【-】","【"&amp;SUBSTITUTE(TEXT(EB8,"#,##0.0"),"-","△")&amp;"】")</f>
        <v>【51.6】</v>
      </c>
      <c r="EC6" s="64">
        <f>IF(EC8="-",NA(),EC8)</f>
        <v>59.1</v>
      </c>
      <c r="ED6" s="64">
        <f t="shared" ref="ED6:EL6" si="13">IF(ED8="-",NA(),ED8)</f>
        <v>65.099999999999994</v>
      </c>
      <c r="EE6" s="64">
        <f t="shared" si="13"/>
        <v>68.900000000000006</v>
      </c>
      <c r="EF6" s="64">
        <f t="shared" si="13"/>
        <v>59.1</v>
      </c>
      <c r="EG6" s="64">
        <f t="shared" si="13"/>
        <v>62.8</v>
      </c>
      <c r="EH6" s="64">
        <f t="shared" si="13"/>
        <v>61.6</v>
      </c>
      <c r="EI6" s="64">
        <f t="shared" si="13"/>
        <v>66.900000000000006</v>
      </c>
      <c r="EJ6" s="64">
        <f t="shared" si="13"/>
        <v>66.5</v>
      </c>
      <c r="EK6" s="64">
        <f t="shared" si="13"/>
        <v>64.2</v>
      </c>
      <c r="EL6" s="64">
        <f t="shared" si="13"/>
        <v>67.3</v>
      </c>
      <c r="EM6" s="64" t="str">
        <f>IF(EM8="-","【-】","【"&amp;SUBSTITUTE(TEXT(EM8,"#,##0.0"),"-","△")&amp;"】")</f>
        <v>【67.6】</v>
      </c>
      <c r="EN6" s="65">
        <f>IF(EN8="-",NA(),EN8)</f>
        <v>41363067</v>
      </c>
      <c r="EO6" s="65">
        <f t="shared" ref="EO6:EW6" si="14">IF(EO8="-",NA(),EO8)</f>
        <v>40291725</v>
      </c>
      <c r="EP6" s="65">
        <f t="shared" si="14"/>
        <v>38843804</v>
      </c>
      <c r="EQ6" s="65">
        <f t="shared" si="14"/>
        <v>44361172</v>
      </c>
      <c r="ER6" s="65">
        <f t="shared" si="14"/>
        <v>43022072</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78191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31</v>
      </c>
      <c r="R7" s="62" t="str">
        <f t="shared" si="15"/>
        <v>対象</v>
      </c>
      <c r="S7" s="62" t="str">
        <f t="shared" si="15"/>
        <v>ド 透 未 訓</v>
      </c>
      <c r="T7" s="62" t="str">
        <f t="shared" si="15"/>
        <v>救 臨 感 輪</v>
      </c>
      <c r="U7" s="63" t="str">
        <f>U8</f>
        <v>-</v>
      </c>
      <c r="V7" s="63">
        <f>V8</f>
        <v>25652</v>
      </c>
      <c r="W7" s="62" t="str">
        <f>W8</f>
        <v>非該当</v>
      </c>
      <c r="X7" s="62" t="str">
        <f t="shared" si="15"/>
        <v>７：１</v>
      </c>
      <c r="Y7" s="63">
        <f t="shared" si="15"/>
        <v>273</v>
      </c>
      <c r="Z7" s="63" t="str">
        <f t="shared" si="15"/>
        <v>-</v>
      </c>
      <c r="AA7" s="63" t="str">
        <f t="shared" si="15"/>
        <v>-</v>
      </c>
      <c r="AB7" s="63" t="str">
        <f t="shared" si="15"/>
        <v>-</v>
      </c>
      <c r="AC7" s="63">
        <f t="shared" si="15"/>
        <v>6</v>
      </c>
      <c r="AD7" s="63">
        <f t="shared" si="15"/>
        <v>279</v>
      </c>
      <c r="AE7" s="63">
        <f t="shared" si="15"/>
        <v>273</v>
      </c>
      <c r="AF7" s="63" t="str">
        <f t="shared" si="15"/>
        <v>-</v>
      </c>
      <c r="AG7" s="63">
        <f t="shared" si="15"/>
        <v>273</v>
      </c>
      <c r="AH7" s="64">
        <f>AH8</f>
        <v>94.9</v>
      </c>
      <c r="AI7" s="64">
        <f t="shared" ref="AI7:AQ7" si="16">AI8</f>
        <v>96.1</v>
      </c>
      <c r="AJ7" s="64">
        <f t="shared" si="16"/>
        <v>94.1</v>
      </c>
      <c r="AK7" s="64">
        <f t="shared" si="16"/>
        <v>92.5</v>
      </c>
      <c r="AL7" s="64">
        <f t="shared" si="16"/>
        <v>101.7</v>
      </c>
      <c r="AM7" s="64">
        <f t="shared" si="16"/>
        <v>98.1</v>
      </c>
      <c r="AN7" s="64">
        <f t="shared" si="16"/>
        <v>97.9</v>
      </c>
      <c r="AO7" s="64">
        <f t="shared" si="16"/>
        <v>96.6</v>
      </c>
      <c r="AP7" s="64">
        <f t="shared" si="16"/>
        <v>96.2</v>
      </c>
      <c r="AQ7" s="64">
        <f t="shared" si="16"/>
        <v>97.2</v>
      </c>
      <c r="AR7" s="64"/>
      <c r="AS7" s="64">
        <f>AS8</f>
        <v>90.1</v>
      </c>
      <c r="AT7" s="64">
        <f t="shared" ref="AT7:BB7" si="17">AT8</f>
        <v>91.6</v>
      </c>
      <c r="AU7" s="64">
        <f t="shared" si="17"/>
        <v>92.4</v>
      </c>
      <c r="AV7" s="64">
        <f t="shared" si="17"/>
        <v>91.5</v>
      </c>
      <c r="AW7" s="64">
        <f t="shared" si="17"/>
        <v>91</v>
      </c>
      <c r="AX7" s="64">
        <f t="shared" si="17"/>
        <v>89.6</v>
      </c>
      <c r="AY7" s="64">
        <f t="shared" si="17"/>
        <v>88</v>
      </c>
      <c r="AZ7" s="64">
        <f t="shared" si="17"/>
        <v>86.2</v>
      </c>
      <c r="BA7" s="64">
        <f t="shared" si="17"/>
        <v>85.7</v>
      </c>
      <c r="BB7" s="64">
        <f t="shared" si="17"/>
        <v>85.9</v>
      </c>
      <c r="BC7" s="64"/>
      <c r="BD7" s="64">
        <f>BD8</f>
        <v>60.3</v>
      </c>
      <c r="BE7" s="64">
        <f t="shared" ref="BE7:BM7" si="18">BE8</f>
        <v>118.4</v>
      </c>
      <c r="BF7" s="64">
        <f t="shared" si="18"/>
        <v>7.9</v>
      </c>
      <c r="BG7" s="64">
        <f t="shared" si="18"/>
        <v>11.3</v>
      </c>
      <c r="BH7" s="64">
        <f t="shared" si="18"/>
        <v>8.1999999999999993</v>
      </c>
      <c r="BI7" s="64">
        <f t="shared" si="18"/>
        <v>103.1</v>
      </c>
      <c r="BJ7" s="64">
        <f t="shared" si="18"/>
        <v>87.1</v>
      </c>
      <c r="BK7" s="64">
        <f t="shared" si="18"/>
        <v>81.599999999999994</v>
      </c>
      <c r="BL7" s="64">
        <f t="shared" si="18"/>
        <v>84.7</v>
      </c>
      <c r="BM7" s="64">
        <f t="shared" si="18"/>
        <v>86.8</v>
      </c>
      <c r="BN7" s="64"/>
      <c r="BO7" s="64">
        <f>BO8</f>
        <v>76.900000000000006</v>
      </c>
      <c r="BP7" s="64">
        <f t="shared" ref="BP7:BX7" si="19">BP8</f>
        <v>76.400000000000006</v>
      </c>
      <c r="BQ7" s="64">
        <f t="shared" si="19"/>
        <v>78.599999999999994</v>
      </c>
      <c r="BR7" s="64">
        <f t="shared" si="19"/>
        <v>69.3</v>
      </c>
      <c r="BS7" s="64">
        <f t="shared" si="19"/>
        <v>77.7</v>
      </c>
      <c r="BT7" s="64">
        <f t="shared" si="19"/>
        <v>69.2</v>
      </c>
      <c r="BU7" s="64">
        <f t="shared" si="19"/>
        <v>69.099999999999994</v>
      </c>
      <c r="BV7" s="64">
        <f t="shared" si="19"/>
        <v>69.8</v>
      </c>
      <c r="BW7" s="64">
        <f t="shared" si="19"/>
        <v>71.2</v>
      </c>
      <c r="BX7" s="64">
        <f t="shared" si="19"/>
        <v>73</v>
      </c>
      <c r="BY7" s="64"/>
      <c r="BZ7" s="65">
        <f>BZ8</f>
        <v>39608</v>
      </c>
      <c r="CA7" s="65">
        <f t="shared" ref="CA7:CI7" si="20">CA8</f>
        <v>44451</v>
      </c>
      <c r="CB7" s="65">
        <f t="shared" si="20"/>
        <v>40343</v>
      </c>
      <c r="CC7" s="65">
        <f t="shared" si="20"/>
        <v>41394</v>
      </c>
      <c r="CD7" s="65">
        <f t="shared" si="20"/>
        <v>44171</v>
      </c>
      <c r="CE7" s="65">
        <f t="shared" si="20"/>
        <v>43981</v>
      </c>
      <c r="CF7" s="65">
        <f t="shared" si="20"/>
        <v>45099</v>
      </c>
      <c r="CG7" s="65">
        <f t="shared" si="20"/>
        <v>45085</v>
      </c>
      <c r="CH7" s="65">
        <f t="shared" si="20"/>
        <v>44825</v>
      </c>
      <c r="CI7" s="65">
        <f t="shared" si="20"/>
        <v>45494</v>
      </c>
      <c r="CJ7" s="64"/>
      <c r="CK7" s="65">
        <f>CK8</f>
        <v>12551</v>
      </c>
      <c r="CL7" s="65">
        <f t="shared" ref="CL7:CT7" si="21">CL8</f>
        <v>12434</v>
      </c>
      <c r="CM7" s="65">
        <f t="shared" si="21"/>
        <v>13210</v>
      </c>
      <c r="CN7" s="65">
        <f t="shared" si="21"/>
        <v>12778</v>
      </c>
      <c r="CO7" s="65">
        <f t="shared" si="21"/>
        <v>13004</v>
      </c>
      <c r="CP7" s="65">
        <f t="shared" si="21"/>
        <v>11009</v>
      </c>
      <c r="CQ7" s="65">
        <f t="shared" si="21"/>
        <v>11173</v>
      </c>
      <c r="CR7" s="65">
        <f t="shared" si="21"/>
        <v>11881</v>
      </c>
      <c r="CS7" s="65">
        <f t="shared" si="21"/>
        <v>12023</v>
      </c>
      <c r="CT7" s="65">
        <f t="shared" si="21"/>
        <v>12309</v>
      </c>
      <c r="CU7" s="64"/>
      <c r="CV7" s="64">
        <f>CV8</f>
        <v>64.3</v>
      </c>
      <c r="CW7" s="64">
        <f t="shared" ref="CW7:DE7" si="22">CW8</f>
        <v>61.7</v>
      </c>
      <c r="CX7" s="64">
        <f t="shared" si="22"/>
        <v>62</v>
      </c>
      <c r="CY7" s="64">
        <f t="shared" si="22"/>
        <v>61.5</v>
      </c>
      <c r="CZ7" s="64">
        <f t="shared" si="22"/>
        <v>60.1</v>
      </c>
      <c r="DA7" s="64">
        <f t="shared" si="22"/>
        <v>56.5</v>
      </c>
      <c r="DB7" s="64">
        <f t="shared" si="22"/>
        <v>57.6</v>
      </c>
      <c r="DC7" s="64">
        <f t="shared" si="22"/>
        <v>58.3</v>
      </c>
      <c r="DD7" s="64">
        <f t="shared" si="22"/>
        <v>59.7</v>
      </c>
      <c r="DE7" s="64">
        <f t="shared" si="22"/>
        <v>59</v>
      </c>
      <c r="DF7" s="64"/>
      <c r="DG7" s="64">
        <f>DG8</f>
        <v>19.3</v>
      </c>
      <c r="DH7" s="64">
        <f t="shared" ref="DH7:DP7" si="23">DH8</f>
        <v>19.3</v>
      </c>
      <c r="DI7" s="64">
        <f t="shared" si="23"/>
        <v>19.399999999999999</v>
      </c>
      <c r="DJ7" s="64">
        <f t="shared" si="23"/>
        <v>18.8</v>
      </c>
      <c r="DK7" s="64">
        <f t="shared" si="23"/>
        <v>18.600000000000001</v>
      </c>
      <c r="DL7" s="64">
        <f t="shared" si="23"/>
        <v>22</v>
      </c>
      <c r="DM7" s="64">
        <f t="shared" si="23"/>
        <v>21.3</v>
      </c>
      <c r="DN7" s="64">
        <f t="shared" si="23"/>
        <v>22</v>
      </c>
      <c r="DO7" s="64">
        <f t="shared" si="23"/>
        <v>20.9</v>
      </c>
      <c r="DP7" s="64">
        <f t="shared" si="23"/>
        <v>20.7</v>
      </c>
      <c r="DQ7" s="64"/>
      <c r="DR7" s="64">
        <f>DR8</f>
        <v>21.4</v>
      </c>
      <c r="DS7" s="64">
        <f t="shared" ref="DS7:EA7" si="24">DS8</f>
        <v>23.3</v>
      </c>
      <c r="DT7" s="64">
        <f t="shared" si="24"/>
        <v>24.7</v>
      </c>
      <c r="DU7" s="64">
        <f t="shared" si="24"/>
        <v>21.8</v>
      </c>
      <c r="DV7" s="64">
        <f t="shared" si="24"/>
        <v>23.6</v>
      </c>
      <c r="DW7" s="64">
        <f t="shared" si="24"/>
        <v>48.2</v>
      </c>
      <c r="DX7" s="64">
        <f t="shared" si="24"/>
        <v>49.7</v>
      </c>
      <c r="DY7" s="64">
        <f t="shared" si="24"/>
        <v>48.1</v>
      </c>
      <c r="DZ7" s="64">
        <f t="shared" si="24"/>
        <v>44.7</v>
      </c>
      <c r="EA7" s="64">
        <f t="shared" si="24"/>
        <v>46.9</v>
      </c>
      <c r="EB7" s="64"/>
      <c r="EC7" s="64">
        <f>EC8</f>
        <v>59.1</v>
      </c>
      <c r="ED7" s="64">
        <f t="shared" ref="ED7:EL7" si="25">ED8</f>
        <v>65.099999999999994</v>
      </c>
      <c r="EE7" s="64">
        <f t="shared" si="25"/>
        <v>68.900000000000006</v>
      </c>
      <c r="EF7" s="64">
        <f t="shared" si="25"/>
        <v>59.1</v>
      </c>
      <c r="EG7" s="64">
        <f t="shared" si="25"/>
        <v>62.8</v>
      </c>
      <c r="EH7" s="64">
        <f t="shared" si="25"/>
        <v>61.6</v>
      </c>
      <c r="EI7" s="64">
        <f t="shared" si="25"/>
        <v>66.900000000000006</v>
      </c>
      <c r="EJ7" s="64">
        <f t="shared" si="25"/>
        <v>66.5</v>
      </c>
      <c r="EK7" s="64">
        <f t="shared" si="25"/>
        <v>64.2</v>
      </c>
      <c r="EL7" s="64">
        <f t="shared" si="25"/>
        <v>67.3</v>
      </c>
      <c r="EM7" s="64"/>
      <c r="EN7" s="65">
        <f>EN8</f>
        <v>41363067</v>
      </c>
      <c r="EO7" s="65">
        <f t="shared" ref="EO7:EW7" si="26">EO8</f>
        <v>40291725</v>
      </c>
      <c r="EP7" s="65">
        <f t="shared" si="26"/>
        <v>38843804</v>
      </c>
      <c r="EQ7" s="65">
        <f t="shared" si="26"/>
        <v>44361172</v>
      </c>
      <c r="ER7" s="65">
        <f t="shared" si="26"/>
        <v>43022072</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78191</v>
      </c>
      <c r="D8" s="67">
        <v>46</v>
      </c>
      <c r="E8" s="67">
        <v>6</v>
      </c>
      <c r="F8" s="67">
        <v>0</v>
      </c>
      <c r="G8" s="67">
        <v>1</v>
      </c>
      <c r="H8" s="67" t="s">
        <v>129</v>
      </c>
      <c r="I8" s="67" t="s">
        <v>130</v>
      </c>
      <c r="J8" s="67" t="s">
        <v>131</v>
      </c>
      <c r="K8" s="67" t="s">
        <v>132</v>
      </c>
      <c r="L8" s="67" t="s">
        <v>133</v>
      </c>
      <c r="M8" s="67" t="s">
        <v>134</v>
      </c>
      <c r="N8" s="67" t="s">
        <v>135</v>
      </c>
      <c r="O8" s="67" t="s">
        <v>136</v>
      </c>
      <c r="P8" s="67" t="s">
        <v>137</v>
      </c>
      <c r="Q8" s="68">
        <v>31</v>
      </c>
      <c r="R8" s="67" t="s">
        <v>138</v>
      </c>
      <c r="S8" s="67" t="s">
        <v>139</v>
      </c>
      <c r="T8" s="67" t="s">
        <v>140</v>
      </c>
      <c r="U8" s="68" t="s">
        <v>141</v>
      </c>
      <c r="V8" s="68">
        <v>25652</v>
      </c>
      <c r="W8" s="67" t="s">
        <v>142</v>
      </c>
      <c r="X8" s="69" t="s">
        <v>143</v>
      </c>
      <c r="Y8" s="68">
        <v>273</v>
      </c>
      <c r="Z8" s="68" t="s">
        <v>141</v>
      </c>
      <c r="AA8" s="68" t="s">
        <v>141</v>
      </c>
      <c r="AB8" s="68" t="s">
        <v>141</v>
      </c>
      <c r="AC8" s="68">
        <v>6</v>
      </c>
      <c r="AD8" s="68">
        <v>279</v>
      </c>
      <c r="AE8" s="68">
        <v>273</v>
      </c>
      <c r="AF8" s="68" t="s">
        <v>141</v>
      </c>
      <c r="AG8" s="68">
        <v>273</v>
      </c>
      <c r="AH8" s="70">
        <v>94.9</v>
      </c>
      <c r="AI8" s="70">
        <v>96.1</v>
      </c>
      <c r="AJ8" s="70">
        <v>94.1</v>
      </c>
      <c r="AK8" s="70">
        <v>92.5</v>
      </c>
      <c r="AL8" s="70">
        <v>101.7</v>
      </c>
      <c r="AM8" s="70">
        <v>98.1</v>
      </c>
      <c r="AN8" s="70">
        <v>97.9</v>
      </c>
      <c r="AO8" s="70">
        <v>96.6</v>
      </c>
      <c r="AP8" s="70">
        <v>96.2</v>
      </c>
      <c r="AQ8" s="70">
        <v>97.2</v>
      </c>
      <c r="AR8" s="70">
        <v>98.5</v>
      </c>
      <c r="AS8" s="70">
        <v>90.1</v>
      </c>
      <c r="AT8" s="70">
        <v>91.6</v>
      </c>
      <c r="AU8" s="70">
        <v>92.4</v>
      </c>
      <c r="AV8" s="70">
        <v>91.5</v>
      </c>
      <c r="AW8" s="70">
        <v>91</v>
      </c>
      <c r="AX8" s="70">
        <v>89.6</v>
      </c>
      <c r="AY8" s="70">
        <v>88</v>
      </c>
      <c r="AZ8" s="70">
        <v>86.2</v>
      </c>
      <c r="BA8" s="70">
        <v>85.7</v>
      </c>
      <c r="BB8" s="70">
        <v>85.9</v>
      </c>
      <c r="BC8" s="70">
        <v>89.7</v>
      </c>
      <c r="BD8" s="71">
        <v>60.3</v>
      </c>
      <c r="BE8" s="71">
        <v>118.4</v>
      </c>
      <c r="BF8" s="71">
        <v>7.9</v>
      </c>
      <c r="BG8" s="71">
        <v>11.3</v>
      </c>
      <c r="BH8" s="71">
        <v>8.1999999999999993</v>
      </c>
      <c r="BI8" s="71">
        <v>103.1</v>
      </c>
      <c r="BJ8" s="71">
        <v>87.1</v>
      </c>
      <c r="BK8" s="71">
        <v>81.599999999999994</v>
      </c>
      <c r="BL8" s="71">
        <v>84.7</v>
      </c>
      <c r="BM8" s="71">
        <v>86.8</v>
      </c>
      <c r="BN8" s="71">
        <v>64.7</v>
      </c>
      <c r="BO8" s="70">
        <v>76.900000000000006</v>
      </c>
      <c r="BP8" s="70">
        <v>76.400000000000006</v>
      </c>
      <c r="BQ8" s="70">
        <v>78.599999999999994</v>
      </c>
      <c r="BR8" s="70">
        <v>69.3</v>
      </c>
      <c r="BS8" s="70">
        <v>77.7</v>
      </c>
      <c r="BT8" s="70">
        <v>69.2</v>
      </c>
      <c r="BU8" s="70">
        <v>69.099999999999994</v>
      </c>
      <c r="BV8" s="70">
        <v>69.8</v>
      </c>
      <c r="BW8" s="70">
        <v>71.2</v>
      </c>
      <c r="BX8" s="70">
        <v>73</v>
      </c>
      <c r="BY8" s="70">
        <v>74.8</v>
      </c>
      <c r="BZ8" s="71">
        <v>39608</v>
      </c>
      <c r="CA8" s="71">
        <v>44451</v>
      </c>
      <c r="CB8" s="71">
        <v>40343</v>
      </c>
      <c r="CC8" s="71">
        <v>41394</v>
      </c>
      <c r="CD8" s="71">
        <v>44171</v>
      </c>
      <c r="CE8" s="71">
        <v>43981</v>
      </c>
      <c r="CF8" s="71">
        <v>45099</v>
      </c>
      <c r="CG8" s="71">
        <v>45085</v>
      </c>
      <c r="CH8" s="71">
        <v>44825</v>
      </c>
      <c r="CI8" s="71">
        <v>45494</v>
      </c>
      <c r="CJ8" s="70">
        <v>50718</v>
      </c>
      <c r="CK8" s="71">
        <v>12551</v>
      </c>
      <c r="CL8" s="71">
        <v>12434</v>
      </c>
      <c r="CM8" s="71">
        <v>13210</v>
      </c>
      <c r="CN8" s="71">
        <v>12778</v>
      </c>
      <c r="CO8" s="71">
        <v>13004</v>
      </c>
      <c r="CP8" s="71">
        <v>11009</v>
      </c>
      <c r="CQ8" s="71">
        <v>11173</v>
      </c>
      <c r="CR8" s="71">
        <v>11881</v>
      </c>
      <c r="CS8" s="71">
        <v>12023</v>
      </c>
      <c r="CT8" s="71">
        <v>12309</v>
      </c>
      <c r="CU8" s="70">
        <v>14202</v>
      </c>
      <c r="CV8" s="71">
        <v>64.3</v>
      </c>
      <c r="CW8" s="71">
        <v>61.7</v>
      </c>
      <c r="CX8" s="71">
        <v>62</v>
      </c>
      <c r="CY8" s="71">
        <v>61.5</v>
      </c>
      <c r="CZ8" s="71">
        <v>60.1</v>
      </c>
      <c r="DA8" s="71">
        <v>56.5</v>
      </c>
      <c r="DB8" s="71">
        <v>57.6</v>
      </c>
      <c r="DC8" s="71">
        <v>58.3</v>
      </c>
      <c r="DD8" s="71">
        <v>59.7</v>
      </c>
      <c r="DE8" s="71">
        <v>59</v>
      </c>
      <c r="DF8" s="71">
        <v>55</v>
      </c>
      <c r="DG8" s="71">
        <v>19.3</v>
      </c>
      <c r="DH8" s="71">
        <v>19.3</v>
      </c>
      <c r="DI8" s="71">
        <v>19.399999999999999</v>
      </c>
      <c r="DJ8" s="71">
        <v>18.8</v>
      </c>
      <c r="DK8" s="71">
        <v>18.600000000000001</v>
      </c>
      <c r="DL8" s="71">
        <v>22</v>
      </c>
      <c r="DM8" s="71">
        <v>21.3</v>
      </c>
      <c r="DN8" s="71">
        <v>22</v>
      </c>
      <c r="DO8" s="71">
        <v>20.9</v>
      </c>
      <c r="DP8" s="71">
        <v>20.7</v>
      </c>
      <c r="DQ8" s="71">
        <v>24.3</v>
      </c>
      <c r="DR8" s="70">
        <v>21.4</v>
      </c>
      <c r="DS8" s="70">
        <v>23.3</v>
      </c>
      <c r="DT8" s="70">
        <v>24.7</v>
      </c>
      <c r="DU8" s="70">
        <v>21.8</v>
      </c>
      <c r="DV8" s="70">
        <v>23.6</v>
      </c>
      <c r="DW8" s="70">
        <v>48.2</v>
      </c>
      <c r="DX8" s="70">
        <v>49.7</v>
      </c>
      <c r="DY8" s="70">
        <v>48.1</v>
      </c>
      <c r="DZ8" s="70">
        <v>44.7</v>
      </c>
      <c r="EA8" s="70">
        <v>46.9</v>
      </c>
      <c r="EB8" s="70">
        <v>51.6</v>
      </c>
      <c r="EC8" s="70">
        <v>59.1</v>
      </c>
      <c r="ED8" s="70">
        <v>65.099999999999994</v>
      </c>
      <c r="EE8" s="70">
        <v>68.900000000000006</v>
      </c>
      <c r="EF8" s="70">
        <v>59.1</v>
      </c>
      <c r="EG8" s="70">
        <v>62.8</v>
      </c>
      <c r="EH8" s="70">
        <v>61.6</v>
      </c>
      <c r="EI8" s="70">
        <v>66.900000000000006</v>
      </c>
      <c r="EJ8" s="70">
        <v>66.5</v>
      </c>
      <c r="EK8" s="70">
        <v>64.2</v>
      </c>
      <c r="EL8" s="70">
        <v>67.3</v>
      </c>
      <c r="EM8" s="70">
        <v>67.599999999999994</v>
      </c>
      <c r="EN8" s="71">
        <v>41363067</v>
      </c>
      <c r="EO8" s="71">
        <v>40291725</v>
      </c>
      <c r="EP8" s="71">
        <v>38843804</v>
      </c>
      <c r="EQ8" s="71">
        <v>44361172</v>
      </c>
      <c r="ER8" s="71">
        <v>43022072</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2019-01-30T09:37:38Z</dcterms:modified>
</cp:coreProperties>
</file>