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adxLPi+XJkBTYqm5WzHZb/ABSO/eG2J3mAM892fDaxpPpDNNy4EuwxZTTGCuTn1n/0gDoPmgr2lVEbfu3G5uOA==" workbookSaltValue="XheBMkW+FGcK3jq0XFACCw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C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52" i="4" l="1"/>
  <c r="BV76" i="4"/>
  <c r="FJ52" i="4"/>
  <c r="IX30" i="4"/>
  <c r="BV52" i="4"/>
  <c r="FJ30" i="4"/>
  <c r="ML52" i="4"/>
  <c r="BV30" i="4"/>
  <c r="ML76" i="4"/>
  <c r="IX76" i="4"/>
  <c r="C11" i="5"/>
  <c r="D11" i="5"/>
  <c r="E11" i="5"/>
  <c r="B11" i="5"/>
  <c r="AT76" i="4" l="1"/>
  <c r="HV30" i="4"/>
  <c r="LJ76" i="4"/>
  <c r="AT52" i="4"/>
  <c r="EH30" i="4"/>
  <c r="HV76" i="4"/>
  <c r="LJ52" i="4"/>
  <c r="AT30" i="4"/>
  <c r="HV52" i="4"/>
  <c r="EH52" i="4"/>
  <c r="HH52" i="4"/>
  <c r="AF76" i="4"/>
  <c r="DT52" i="4"/>
  <c r="HH30" i="4"/>
  <c r="KV76" i="4"/>
  <c r="AF52" i="4"/>
  <c r="DT30" i="4"/>
  <c r="KV52" i="4"/>
  <c r="AF30" i="4"/>
  <c r="HH76" i="4"/>
  <c r="GT52" i="4"/>
  <c r="R76" i="4"/>
  <c r="DF52" i="4"/>
  <c r="GT30" i="4"/>
  <c r="GT76" i="4"/>
  <c r="KH76" i="4"/>
  <c r="R52" i="4"/>
  <c r="DF30" i="4"/>
  <c r="KH52" i="4"/>
  <c r="R30" i="4"/>
  <c r="LX76" i="4"/>
  <c r="IJ76" i="4"/>
  <c r="LX52" i="4"/>
  <c r="BH30" i="4"/>
  <c r="IJ52" i="4"/>
  <c r="BH76" i="4"/>
  <c r="EV52" i="4"/>
  <c r="IJ30" i="4"/>
  <c r="BH52" i="4"/>
  <c r="EV30" i="4"/>
</calcChain>
</file>

<file path=xl/sharedStrings.xml><?xml version="1.0" encoding="utf-8"?>
<sst xmlns="http://schemas.openxmlformats.org/spreadsheetml/2006/main" count="312" uniqueCount="185">
  <si>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</si>
  <si>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</si>
  <si>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</si>
  <si>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</si>
  <si>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</si>
  <si>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</si>
  <si>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</si>
  <si>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</si>
  <si>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</si>
  <si>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</si>
  <si>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</si>
  <si>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</si>
  <si>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</si>
  <si>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</si>
  <si>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</si>
  <si>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</si>
  <si>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</si>
  <si>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</si>
  <si>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</si>
  <si>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</si>
  <si>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</si>
  <si>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</si>
  <si>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</si>
  <si>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</si>
  <si>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</si>
  <si>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</si>
  <si>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</si>
  <si>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</si>
  <si>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</si>
  <si>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</si>
  <si>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</si>
  <si>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</si>
  <si>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「他会計補助金額」</t>
    <phoneticPr fontId="5"/>
  </si>
  <si>
    <t>「都道府県延宿泊者数に対する割合」</t>
    <phoneticPr fontId="5"/>
  </si>
  <si>
    <t>3. 利用の状況について</t>
    <phoneticPr fontId="5"/>
  </si>
  <si>
    <t>「施設の効率性」</t>
    <phoneticPr fontId="5"/>
  </si>
  <si>
    <t>「人件費負担」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</si>
  <si>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</si>
  <si>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</si>
  <si>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</si>
  <si>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</si>
  <si>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</si>
  <si>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</si>
  <si>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</si>
  <si>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</si>
  <si>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</si>
  <si>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</si>
  <si>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</si>
  <si>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</si>
  <si>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</si>
  <si>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</si>
  <si>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</si>
  <si>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</si>
  <si>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</si>
  <si>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</si>
  <si>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</si>
  <si>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</si>
  <si>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</si>
  <si>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</si>
  <si>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</si>
  <si>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</si>
  <si>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</si>
  <si>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</si>
  <si>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</si>
  <si>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</si>
  <si>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</si>
  <si>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</si>
  <si>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</si>
  <si>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</si>
  <si>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</si>
  <si>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</si>
  <si>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</si>
  <si>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</si>
  <si>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</si>
  <si>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</si>
  <si>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</si>
  <si>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</si>
  <si>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</si>
  <si>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</si>
  <si>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</si>
  <si>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</si>
  <si>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</si>
  <si>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</si>
  <si>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</si>
  <si>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</si>
  <si>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</si>
  <si>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</si>
  <si>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</si>
  <si>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</si>
  <si>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</si>
  <si>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</si>
  <si>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</si>
  <si>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</si>
  <si>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</si>
  <si>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</si>
  <si>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</si>
  <si>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</si>
  <si>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</si>
  <si>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</si>
  <si>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</si>
  <si>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</si>
  <si>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</si>
  <si>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</si>
  <si>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</si>
  <si>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</si>
  <si>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</si>
  <si>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</si>
  <si>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</si>
  <si>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</si>
  <si>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</si>
  <si>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</si>
  <si>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</si>
  <si>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</si>
  <si>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</si>
  <si>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</si>
  <si>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</si>
  <si>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</si>
  <si>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</si>
  <si>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</si>
  <si>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</si>
  <si>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</si>
  <si>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</si>
  <si>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</si>
  <si>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</si>
  <si>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</si>
  <si>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</si>
  <si>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</si>
  <si>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</si>
  <si>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</si>
  <si>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</si>
  <si>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</si>
  <si>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</si>
  <si>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</si>
  <si>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</si>
  <si>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</si>
  <si>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</si>
  <si>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</si>
  <si>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</si>
  <si>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</si>
  <si>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</si>
  <si>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</si>
  <si>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</si>
  <si>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</si>
  <si>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</si>
  <si>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</si>
  <si>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</si>
  <si>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</si>
  <si>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</si>
  <si>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</si>
  <si>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</si>
  <si>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</si>
  <si>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</si>
  <si>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</si>
  <si>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</si>
  <si>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</si>
  <si>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</si>
  <si>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</si>
  <si>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</si>
  <si>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</si>
  <si>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</si>
  <si>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</si>
  <si>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</si>
  <si>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</si>
  <si>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</si>
  <si>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</si>
  <si>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福島県　檜枝岐村</t>
  </si>
  <si>
    <t>御池ロッジ</t>
  </si>
  <si>
    <t>法非適用</t>
  </si>
  <si>
    <t>観光施設事業</t>
  </si>
  <si>
    <t>休養宿泊施設</t>
  </si>
  <si>
    <t>Ａ１Ｂ２</t>
  </si>
  <si>
    <t>非設置</t>
  </si>
  <si>
    <t>該当数値なし</t>
  </si>
  <si>
    <t>導入なし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</si>
  <si>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</si>
  <si>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</si>
  <si>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</si>
  <si>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</si>
  <si>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</si>
  <si>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</si>
  <si>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</si>
  <si>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債務も無く良好であると考えられる。
施設の修繕も計画的に実施している。</t>
    <phoneticPr fontId="5"/>
  </si>
  <si>
    <t>類似施設とほぼ同じ数値となっており、
大きな変動も無く安定した収益となって
いる。稼働率は、半年営業の為平均より
も低い数値となっている。</t>
    <rPh sb="0" eb="2">
      <t>ルイジ</t>
    </rPh>
    <rPh sb="2" eb="4">
      <t>シセツ</t>
    </rPh>
    <rPh sb="7" eb="8">
      <t>オナ</t>
    </rPh>
    <rPh sb="9" eb="11">
      <t>スウチ</t>
    </rPh>
    <rPh sb="19" eb="20">
      <t>オオ</t>
    </rPh>
    <rPh sb="22" eb="24">
      <t>ヘンドウ</t>
    </rPh>
    <rPh sb="25" eb="26">
      <t>ナ</t>
    </rPh>
    <rPh sb="27" eb="29">
      <t>アンテイ</t>
    </rPh>
    <rPh sb="31" eb="33">
      <t>シュウエキ</t>
    </rPh>
    <rPh sb="41" eb="43">
      <t>カドウ</t>
    </rPh>
    <rPh sb="43" eb="44">
      <t>リツ</t>
    </rPh>
    <rPh sb="46" eb="48">
      <t>ハントシ</t>
    </rPh>
    <rPh sb="48" eb="50">
      <t>エイギョウ</t>
    </rPh>
    <rPh sb="51" eb="52">
      <t>タメ</t>
    </rPh>
    <rPh sb="52" eb="54">
      <t>ヘイキン</t>
    </rPh>
    <rPh sb="58" eb="59">
      <t>ヒク</t>
    </rPh>
    <rPh sb="60" eb="62">
      <t>スウチ</t>
    </rPh>
    <phoneticPr fontId="5"/>
  </si>
  <si>
    <t xml:space="preserve">尾瀬の入山客が毎年減少して行く中で、
前年を上回る事はできているが、依然と
して厳しい状況下にある。
</t>
    <rPh sb="0" eb="2">
      <t>オゼ</t>
    </rPh>
    <rPh sb="3" eb="5">
      <t>ニュウザン</t>
    </rPh>
    <rPh sb="5" eb="6">
      <t>キャク</t>
    </rPh>
    <rPh sb="7" eb="9">
      <t>マイトシ</t>
    </rPh>
    <rPh sb="9" eb="11">
      <t>ゲンショウ</t>
    </rPh>
    <rPh sb="13" eb="14">
      <t>イ</t>
    </rPh>
    <rPh sb="15" eb="16">
      <t>ナカ</t>
    </rPh>
    <rPh sb="19" eb="21">
      <t>ゼンネン</t>
    </rPh>
    <rPh sb="22" eb="24">
      <t>ウワマワ</t>
    </rPh>
    <rPh sb="25" eb="26">
      <t>コト</t>
    </rPh>
    <rPh sb="34" eb="36">
      <t>イゼン</t>
    </rPh>
    <rPh sb="40" eb="41">
      <t>キビ</t>
    </rPh>
    <rPh sb="43" eb="45">
      <t>ジョウキョウ</t>
    </rPh>
    <rPh sb="45" eb="46">
      <t>カ</t>
    </rPh>
    <phoneticPr fontId="5"/>
  </si>
  <si>
    <t>施設維持管理と適正な運営を目指し、雇
用の場を確保しながら売上増を目標に施
設運営を図る。</t>
    <rPh sb="0" eb="2">
      <t>シセツ</t>
    </rPh>
    <rPh sb="2" eb="4">
      <t>イジ</t>
    </rPh>
    <rPh sb="4" eb="6">
      <t>カンリ</t>
    </rPh>
    <rPh sb="7" eb="9">
      <t>テキセイ</t>
    </rPh>
    <rPh sb="10" eb="12">
      <t>ウンエイ</t>
    </rPh>
    <rPh sb="13" eb="15">
      <t>メザ</t>
    </rPh>
    <rPh sb="17" eb="18">
      <t>ヤトイ</t>
    </rPh>
    <rPh sb="19" eb="20">
      <t>ヨウ</t>
    </rPh>
    <rPh sb="21" eb="22">
      <t>バ</t>
    </rPh>
    <rPh sb="23" eb="25">
      <t>カクホ</t>
    </rPh>
    <rPh sb="29" eb="31">
      <t>ウリアゲ</t>
    </rPh>
    <rPh sb="31" eb="32">
      <t>ゾウ</t>
    </rPh>
    <rPh sb="33" eb="35">
      <t>モクヒョウ</t>
    </rPh>
    <rPh sb="36" eb="37">
      <t>セ</t>
    </rPh>
    <rPh sb="38" eb="39">
      <t>モウケル</t>
    </rPh>
    <rPh sb="39" eb="41">
      <t>ウンエイ</t>
    </rPh>
    <rPh sb="42" eb="43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</si>
</sst>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2248</c:v>
                </c:pt>
                <c:pt idx="1">
                  <c:v>2425</c:v>
                </c:pt>
                <c:pt idx="2">
                  <c:v>2446</c:v>
                </c:pt>
                <c:pt idx="3">
                  <c:v>2150</c:v>
                </c:pt>
                <c:pt idx="4">
                  <c:v>2615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ED-4148-B4CB-EEB5D6FBD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362432"/>
        <c:axId val="51417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2179</c:v>
                </c:pt>
                <c:pt idx="1">
                  <c:v>2500</c:v>
                </c:pt>
                <c:pt idx="2">
                  <c:v>2895</c:v>
                </c:pt>
                <c:pt idx="3">
                  <c:v>2798</c:v>
                </c:pt>
                <c:pt idx="4">
                  <c:v>2646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ED-4148-B4CB-EEB5D6FBD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62432"/>
        <c:axId val="51417856"/>
      </c:lineChart>
      <c:dateAx>
        <c:axId val="51362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1417856"/>
        <c:crosses val="autoZero"/>
        <c:auto val="1"/>
        <c:lblOffset val="100"/>
        <c:baseTimeUnit val="years"/>
      </c:dateAx>
      <c:valAx>
        <c:axId val="51417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13624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13.9</c:v>
                </c:pt>
                <c:pt idx="1">
                  <c:v>14.2</c:v>
                </c:pt>
                <c:pt idx="2">
                  <c:v>12.5</c:v>
                </c:pt>
                <c:pt idx="3">
                  <c:v>11.1</c:v>
                </c:pt>
                <c:pt idx="4">
                  <c:v>14.6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37-4BF2-B84E-990479ED6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42912"/>
        <c:axId val="7034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26.8</c:v>
                </c:pt>
                <c:pt idx="1">
                  <c:v>24.8</c:v>
                </c:pt>
                <c:pt idx="2">
                  <c:v>25.9</c:v>
                </c:pt>
                <c:pt idx="3">
                  <c:v>25.2</c:v>
                </c:pt>
                <c:pt idx="4">
                  <c:v>27.3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37-4BF2-B84E-990479ED6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42912"/>
        <c:axId val="70349184"/>
      </c:lineChart>
      <c:dateAx>
        <c:axId val="7034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349184"/>
        <c:crosses val="autoZero"/>
        <c:auto val="1"/>
        <c:lblOffset val="100"/>
        <c:baseTimeUnit val="years"/>
      </c:dateAx>
      <c:valAx>
        <c:axId val="7034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0342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104</c:v>
                </c:pt>
                <c:pt idx="1">
                  <c:v>106.2</c:v>
                </c:pt>
                <c:pt idx="2">
                  <c:v>89.3</c:v>
                </c:pt>
                <c:pt idx="3">
                  <c:v>101.1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AC-4243-8423-B1D547B7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399872"/>
        <c:axId val="704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108.8</c:v>
                </c:pt>
                <c:pt idx="1">
                  <c:v>91.3</c:v>
                </c:pt>
                <c:pt idx="2">
                  <c:v>91.8</c:v>
                </c:pt>
                <c:pt idx="3">
                  <c:v>93.3</c:v>
                </c:pt>
                <c:pt idx="4">
                  <c:v>94.6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AC-4243-8423-B1D547B77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99872"/>
        <c:axId val="70402048"/>
      </c:lineChart>
      <c:dateAx>
        <c:axId val="7039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402048"/>
        <c:crosses val="autoZero"/>
        <c:auto val="1"/>
        <c:lblOffset val="100"/>
        <c:baseTimeUnit val="years"/>
      </c:dateAx>
      <c:valAx>
        <c:axId val="704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0399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-6374</c:v>
                </c:pt>
                <c:pt idx="1">
                  <c:v>-5859</c:v>
                </c:pt>
                <c:pt idx="2">
                  <c:v>-18309</c:v>
                </c:pt>
                <c:pt idx="3">
                  <c:v>-8416</c:v>
                </c:pt>
                <c:pt idx="4">
                  <c:v>-9384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C3-4E27-BEA1-DF0CD1C0D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40448"/>
        <c:axId val="7044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-5760</c:v>
                </c:pt>
                <c:pt idx="1">
                  <c:v>-6167</c:v>
                </c:pt>
                <c:pt idx="2">
                  <c:v>-9455</c:v>
                </c:pt>
                <c:pt idx="3">
                  <c:v>-9799</c:v>
                </c:pt>
                <c:pt idx="4">
                  <c:v>-10359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C3-4E27-BEA1-DF0CD1C0D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40448"/>
        <c:axId val="70442368"/>
      </c:lineChart>
      <c:dateAx>
        <c:axId val="7044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442368"/>
        <c:crosses val="autoZero"/>
        <c:auto val="1"/>
        <c:lblOffset val="100"/>
        <c:baseTimeUnit val="years"/>
      </c:dateAx>
      <c:valAx>
        <c:axId val="7044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044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-11.8</c:v>
                </c:pt>
                <c:pt idx="1">
                  <c:v>-10.7</c:v>
                </c:pt>
                <c:pt idx="2">
                  <c:v>-34.1</c:v>
                </c:pt>
                <c:pt idx="3">
                  <c:v>-13.3</c:v>
                </c:pt>
                <c:pt idx="4">
                  <c:v>-18.3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24-4E88-B013-4602718E2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58848"/>
        <c:axId val="7056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-1934.5</c:v>
                </c:pt>
                <c:pt idx="1">
                  <c:v>-17.5</c:v>
                </c:pt>
                <c:pt idx="2">
                  <c:v>-15.9</c:v>
                </c:pt>
                <c:pt idx="3">
                  <c:v>-17.7</c:v>
                </c:pt>
                <c:pt idx="4">
                  <c:v>-33.5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24-4E88-B013-4602718E2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8848"/>
        <c:axId val="70560768"/>
      </c:lineChart>
      <c:dateAx>
        <c:axId val="7055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560768"/>
        <c:crosses val="autoZero"/>
        <c:auto val="1"/>
        <c:lblOffset val="100"/>
        <c:baseTimeUnit val="years"/>
      </c:dateAx>
      <c:valAx>
        <c:axId val="7056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0558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44.7</c:v>
                </c:pt>
                <c:pt idx="1">
                  <c:v>43.7</c:v>
                </c:pt>
                <c:pt idx="2">
                  <c:v>54</c:v>
                </c:pt>
                <c:pt idx="3">
                  <c:v>37.299999999999997</c:v>
                </c:pt>
                <c:pt idx="4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9B-42AB-83CF-FCE414A58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72448"/>
        <c:axId val="70474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33.9</c:v>
                </c:pt>
                <c:pt idx="1">
                  <c:v>35.1</c:v>
                </c:pt>
                <c:pt idx="2">
                  <c:v>35.4</c:v>
                </c:pt>
                <c:pt idx="3">
                  <c:v>37.299999999999997</c:v>
                </c:pt>
                <c:pt idx="4">
                  <c:v>33.799999999999997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9B-42AB-83CF-FCE414A58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72448"/>
        <c:axId val="70474368"/>
      </c:lineChart>
      <c:dateAx>
        <c:axId val="7047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0474368"/>
        <c:crosses val="autoZero"/>
        <c:auto val="1"/>
        <c:lblOffset val="100"/>
        <c:baseTimeUnit val="years"/>
      </c:dateAx>
      <c:valAx>
        <c:axId val="7047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0472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12.8</c:v>
                </c:pt>
                <c:pt idx="1">
                  <c:v>12.8</c:v>
                </c:pt>
                <c:pt idx="2">
                  <c:v>11.9</c:v>
                </c:pt>
                <c:pt idx="3">
                  <c:v>11.9</c:v>
                </c:pt>
                <c:pt idx="4">
                  <c:v>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4-43BF-B89B-4F70091BD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00864"/>
        <c:axId val="7170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22.7</c:v>
                </c:pt>
                <c:pt idx="2">
                  <c:v>23.4</c:v>
                </c:pt>
                <c:pt idx="3">
                  <c:v>22.8</c:v>
                </c:pt>
                <c:pt idx="4">
                  <c:v>23.5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54-43BF-B89B-4F70091BD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00864"/>
        <c:axId val="71702784"/>
      </c:lineChart>
      <c:dateAx>
        <c:axId val="7170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702784"/>
        <c:crosses val="autoZero"/>
        <c:auto val="1"/>
        <c:lblOffset val="100"/>
        <c:baseTimeUnit val="years"/>
      </c:dateAx>
      <c:valAx>
        <c:axId val="7170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700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441-8AE0-769676CAA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41440"/>
        <c:axId val="7174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51.6</c:v>
                </c:pt>
                <c:pt idx="1">
                  <c:v>34.1</c:v>
                </c:pt>
                <c:pt idx="2">
                  <c:v>20.3</c:v>
                </c:pt>
                <c:pt idx="3">
                  <c:v>44.7</c:v>
                </c:pt>
                <c:pt idx="4">
                  <c:v>33.299999999999997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698-4441-8AE0-769676CAA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41440"/>
        <c:axId val="71743360"/>
      </c:lineChart>
      <c:dateAx>
        <c:axId val="7174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743360"/>
        <c:crosses val="autoZero"/>
        <c:auto val="1"/>
        <c:lblOffset val="100"/>
        <c:baseTimeUnit val="years"/>
      </c:dateAx>
      <c:valAx>
        <c:axId val="7174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74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0-4200-A45C-7D3686B84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85856"/>
        <c:axId val="7178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70-4200-A45C-7D3686B84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85856"/>
        <c:axId val="71788032"/>
      </c:lineChart>
      <c:dateAx>
        <c:axId val="7178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788032"/>
        <c:crosses val="autoZero"/>
        <c:auto val="1"/>
        <c:lblOffset val="100"/>
        <c:baseTimeUnit val="years"/>
      </c:dateAx>
      <c:valAx>
        <c:axId val="7178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785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FD-4C81-832C-0726E018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900160"/>
        <c:axId val="7190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FD-4C81-832C-0726E0182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00160"/>
        <c:axId val="71906432"/>
      </c:lineChart>
      <c:dateAx>
        <c:axId val="71900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906432"/>
        <c:crosses val="autoZero"/>
        <c:auto val="1"/>
        <c:lblOffset val="100"/>
        <c:baseTimeUnit val="years"/>
      </c:dateAx>
      <c:valAx>
        <c:axId val="7190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900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2.3199999999999998E-2</c:v>
                </c:pt>
                <c:pt idx="1">
                  <c:v>2.0400000000000001E-2</c:v>
                </c:pt>
                <c:pt idx="2">
                  <c:v>4.1999999999999997E-3</c:v>
                </c:pt>
                <c:pt idx="3">
                  <c:v>3.5999999999999999E-3</c:v>
                </c:pt>
                <c:pt idx="4">
                  <c:v>6.8999999999999999E-3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5D2-48CB-9FEB-13F79E3F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52832"/>
        <c:axId val="76154368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2.9999999999999997E-4</c:v>
                </c:pt>
                <c:pt idx="1">
                  <c:v>2.9999999999999997E-4</c:v>
                </c:pt>
                <c:pt idx="2">
                  <c:v>2.9999999999999997E-4</c:v>
                </c:pt>
                <c:pt idx="3">
                  <c:v>2.9999999999999997E-4</c:v>
                </c:pt>
                <c:pt idx="4">
                  <c:v>2.9999999999999997E-4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D2-48CB-9FEB-13F79E3FF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69984"/>
        <c:axId val="76155904"/>
      </c:lineChart>
      <c:dateAx>
        <c:axId val="76152832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76154368"/>
        <c:crosses val="autoZero"/>
        <c:auto val="1"/>
        <c:lblOffset val="100"/>
        <c:baseTimeUnit val="years"/>
      </c:dateAx>
      <c:valAx>
        <c:axId val="76154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76152832"/>
        <c:crosses val="autoZero"/>
        <c:crossBetween val="between"/>
      </c:valAx>
      <c:valAx>
        <c:axId val="7615590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76169984"/>
        <c:crosses val="max"/>
        <c:crossBetween val="between"/>
      </c:valAx>
      <c:dateAx>
        <c:axId val="7616998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76155904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【6,552】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【△10,266】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【△21.3】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view="pageBreakPreview" zoomScale="80" zoomScaleNormal="80" zoomScaleSheetLayoutView="80" workbookViewId="0">
      <selection activeCell="B2" sqref="B2:NW4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3" t="s">
        <v>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</row>
    <row r="3" spans="1:387" ht="9.75" customHeight="1" x14ac:dyDescent="0.15">
      <c r="A3" s="2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</row>
    <row r="4" spans="1:387" ht="9.75" customHeight="1" x14ac:dyDescent="0.15">
      <c r="A4" s="2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4" t="str">
        <f>データ!H6&amp;"　"&amp;データ!I6</f>
        <v>福島県檜枝岐村　御池ロッジ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  <c r="CW6" s="134"/>
      <c r="CX6" s="134"/>
      <c r="CY6" s="134"/>
      <c r="CZ6" s="134"/>
      <c r="DA6" s="134"/>
      <c r="DB6" s="134"/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4"/>
      <c r="DT6" s="134"/>
      <c r="DU6" s="134"/>
      <c r="DV6" s="134"/>
      <c r="DW6" s="134"/>
      <c r="DX6" s="134"/>
      <c r="DY6" s="134"/>
      <c r="DZ6" s="134"/>
      <c r="EA6" s="134"/>
      <c r="EB6" s="134"/>
      <c r="EC6" s="134"/>
      <c r="ED6" s="134"/>
      <c r="EE6" s="134"/>
      <c r="EF6" s="134"/>
      <c r="EG6" s="134"/>
      <c r="EH6" s="134"/>
      <c r="EI6" s="134"/>
      <c r="EJ6" s="134"/>
      <c r="EK6" s="134"/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4"/>
      <c r="FC6" s="134"/>
      <c r="FD6" s="134"/>
      <c r="FE6" s="134"/>
      <c r="FF6" s="134"/>
      <c r="FG6" s="134"/>
      <c r="FH6" s="134"/>
      <c r="FI6" s="134"/>
      <c r="FJ6" s="134"/>
      <c r="FK6" s="134"/>
      <c r="FL6" s="134"/>
      <c r="FM6" s="134"/>
      <c r="FN6" s="134"/>
      <c r="FO6" s="134"/>
      <c r="FP6" s="134"/>
      <c r="FQ6" s="134"/>
      <c r="FR6" s="134"/>
      <c r="FS6" s="134"/>
      <c r="FT6" s="134"/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4"/>
      <c r="GL6" s="134"/>
      <c r="GM6" s="134"/>
      <c r="GN6" s="134"/>
      <c r="GO6" s="134"/>
      <c r="GP6" s="134"/>
      <c r="GQ6" s="134"/>
      <c r="GR6" s="134"/>
      <c r="GS6" s="134"/>
      <c r="GT6" s="134"/>
      <c r="GU6" s="134"/>
      <c r="GV6" s="134"/>
      <c r="GW6" s="134"/>
      <c r="GX6" s="13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6"/>
      <c r="AQ7" s="124" t="s">
        <v>2</v>
      </c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6"/>
      <c r="CF7" s="124" t="s">
        <v>3</v>
      </c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6"/>
      <c r="DU7" s="127" t="s">
        <v>4</v>
      </c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 t="s">
        <v>5</v>
      </c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7" t="s">
        <v>6</v>
      </c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 t="s">
        <v>7</v>
      </c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 t="s">
        <v>8</v>
      </c>
      <c r="LP7" s="127"/>
      <c r="LQ7" s="127"/>
      <c r="LR7" s="127"/>
      <c r="LS7" s="127"/>
      <c r="LT7" s="127"/>
      <c r="LU7" s="127"/>
      <c r="LV7" s="127"/>
      <c r="LW7" s="127"/>
      <c r="LX7" s="127"/>
      <c r="LY7" s="127"/>
      <c r="LZ7" s="127"/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8" t="str">
        <f>データ!J7</f>
        <v>法非適用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30"/>
      <c r="AQ8" s="128" t="str">
        <f>データ!K7</f>
        <v>観光施設事業</v>
      </c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29"/>
      <c r="CA8" s="129"/>
      <c r="CB8" s="129"/>
      <c r="CC8" s="129"/>
      <c r="CD8" s="129"/>
      <c r="CE8" s="130"/>
      <c r="CF8" s="128" t="str">
        <f>データ!L7</f>
        <v>休養宿泊施設</v>
      </c>
      <c r="CG8" s="129"/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29"/>
      <c r="DF8" s="129"/>
      <c r="DG8" s="129"/>
      <c r="DH8" s="129"/>
      <c r="DI8" s="129"/>
      <c r="DJ8" s="129"/>
      <c r="DK8" s="129"/>
      <c r="DL8" s="129"/>
      <c r="DM8" s="129"/>
      <c r="DN8" s="129"/>
      <c r="DO8" s="129"/>
      <c r="DP8" s="129"/>
      <c r="DQ8" s="129"/>
      <c r="DR8" s="129"/>
      <c r="DS8" s="129"/>
      <c r="DT8" s="130"/>
      <c r="DU8" s="118" t="str">
        <f>データ!M7</f>
        <v>Ａ１Ｂ２</v>
      </c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 t="str">
        <f>データ!N7</f>
        <v>非設置</v>
      </c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7">
        <f>データ!S7</f>
        <v>10261</v>
      </c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8" t="str">
        <f>データ!T7</f>
        <v>導入なし</v>
      </c>
      <c r="JW8" s="118"/>
      <c r="JX8" s="118"/>
      <c r="JY8" s="118"/>
      <c r="JZ8" s="118"/>
      <c r="KA8" s="118"/>
      <c r="KB8" s="118"/>
      <c r="KC8" s="118"/>
      <c r="KD8" s="118"/>
      <c r="KE8" s="118"/>
      <c r="KF8" s="118"/>
      <c r="KG8" s="118"/>
      <c r="KH8" s="118"/>
      <c r="KI8" s="118"/>
      <c r="KJ8" s="118"/>
      <c r="KK8" s="118"/>
      <c r="KL8" s="118"/>
      <c r="KM8" s="118"/>
      <c r="KN8" s="118"/>
      <c r="KO8" s="118"/>
      <c r="KP8" s="118"/>
      <c r="KQ8" s="118"/>
      <c r="KR8" s="118"/>
      <c r="KS8" s="118"/>
      <c r="KT8" s="118"/>
      <c r="KU8" s="118"/>
      <c r="KV8" s="118"/>
      <c r="KW8" s="118"/>
      <c r="KX8" s="118"/>
      <c r="KY8" s="118"/>
      <c r="KZ8" s="118"/>
      <c r="LA8" s="118"/>
      <c r="LB8" s="118"/>
      <c r="LC8" s="118"/>
      <c r="LD8" s="118"/>
      <c r="LE8" s="118"/>
      <c r="LF8" s="118"/>
      <c r="LG8" s="118"/>
      <c r="LH8" s="118"/>
      <c r="LI8" s="118"/>
      <c r="LJ8" s="118"/>
      <c r="LK8" s="118"/>
      <c r="LL8" s="118"/>
      <c r="LM8" s="118"/>
      <c r="LN8" s="118"/>
      <c r="LO8" s="119">
        <f>データ!U7</f>
        <v>28.5</v>
      </c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119"/>
      <c r="ND8" s="119"/>
      <c r="NE8" s="119"/>
      <c r="NF8" s="119"/>
      <c r="NG8" s="119"/>
      <c r="NH8" s="3"/>
      <c r="NI8" s="122" t="s">
        <v>10</v>
      </c>
      <c r="NJ8" s="123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6"/>
      <c r="AQ9" s="124" t="s">
        <v>13</v>
      </c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6"/>
      <c r="CF9" s="124" t="s">
        <v>14</v>
      </c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6"/>
      <c r="DU9" s="127" t="s">
        <v>15</v>
      </c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7" t="s">
        <v>16</v>
      </c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 t="s">
        <v>17</v>
      </c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 t="s">
        <v>18</v>
      </c>
      <c r="LP9" s="127"/>
      <c r="LQ9" s="127"/>
      <c r="LR9" s="127"/>
      <c r="LS9" s="127"/>
      <c r="LT9" s="127"/>
      <c r="LU9" s="127"/>
      <c r="LV9" s="127"/>
      <c r="LW9" s="127"/>
      <c r="LX9" s="127"/>
      <c r="LY9" s="127"/>
      <c r="LZ9" s="127"/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3"/>
      <c r="NI9" s="131" t="s">
        <v>19</v>
      </c>
      <c r="NJ9" s="132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11" t="str">
        <f>データ!O7</f>
        <v>該当数値なし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3"/>
      <c r="AQ10" s="111" t="str">
        <f>データ!P7</f>
        <v>該当数値なし</v>
      </c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3"/>
      <c r="CF10" s="114">
        <f>データ!Q7</f>
        <v>839</v>
      </c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6"/>
      <c r="DU10" s="117">
        <f>データ!R7</f>
        <v>80</v>
      </c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8" t="str">
        <f>データ!V7</f>
        <v>無</v>
      </c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  <c r="IV10" s="118"/>
      <c r="IW10" s="118"/>
      <c r="IX10" s="118"/>
      <c r="IY10" s="118"/>
      <c r="IZ10" s="118"/>
      <c r="JA10" s="118"/>
      <c r="JB10" s="118"/>
      <c r="JC10" s="118"/>
      <c r="JD10" s="118"/>
      <c r="JE10" s="118"/>
      <c r="JF10" s="118"/>
      <c r="JG10" s="118"/>
      <c r="JH10" s="118"/>
      <c r="JI10" s="118"/>
      <c r="JJ10" s="118"/>
      <c r="JK10" s="118"/>
      <c r="JL10" s="118"/>
      <c r="JM10" s="118"/>
      <c r="JN10" s="118"/>
      <c r="JO10" s="118"/>
      <c r="JP10" s="118"/>
      <c r="JQ10" s="118"/>
      <c r="JR10" s="118"/>
      <c r="JS10" s="118"/>
      <c r="JT10" s="118"/>
      <c r="JU10" s="118"/>
      <c r="JV10" s="119">
        <f>データ!W7</f>
        <v>50</v>
      </c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19"/>
      <c r="LK10" s="119"/>
      <c r="LL10" s="119"/>
      <c r="LM10" s="119"/>
      <c r="LN10" s="119"/>
      <c r="LO10" s="118" t="str">
        <f>データ!X7</f>
        <v>無</v>
      </c>
      <c r="LP10" s="118"/>
      <c r="LQ10" s="118"/>
      <c r="LR10" s="118"/>
      <c r="LS10" s="118"/>
      <c r="LT10" s="118"/>
      <c r="LU10" s="118"/>
      <c r="LV10" s="118"/>
      <c r="LW10" s="118"/>
      <c r="LX10" s="118"/>
      <c r="LY10" s="118"/>
      <c r="LZ10" s="118"/>
      <c r="MA10" s="118"/>
      <c r="MB10" s="118"/>
      <c r="MC10" s="118"/>
      <c r="MD10" s="118"/>
      <c r="ME10" s="118"/>
      <c r="MF10" s="118"/>
      <c r="MG10" s="118"/>
      <c r="MH10" s="118"/>
      <c r="MI10" s="118"/>
      <c r="MJ10" s="118"/>
      <c r="MK10" s="118"/>
      <c r="ML10" s="118"/>
      <c r="MM10" s="118"/>
      <c r="MN10" s="118"/>
      <c r="MO10" s="118"/>
      <c r="MP10" s="118"/>
      <c r="MQ10" s="118"/>
      <c r="MR10" s="118"/>
      <c r="MS10" s="118"/>
      <c r="MT10" s="118"/>
      <c r="MU10" s="118"/>
      <c r="MV10" s="118"/>
      <c r="MW10" s="118"/>
      <c r="MX10" s="118"/>
      <c r="MY10" s="118"/>
      <c r="MZ10" s="118"/>
      <c r="NA10" s="118"/>
      <c r="NB10" s="118"/>
      <c r="NC10" s="118"/>
      <c r="ND10" s="118"/>
      <c r="NE10" s="118"/>
      <c r="NF10" s="118"/>
      <c r="NG10" s="118"/>
      <c r="NH10" s="2"/>
      <c r="NI10" s="104" t="s">
        <v>21</v>
      </c>
      <c r="NJ10" s="105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20" t="s">
        <v>23</v>
      </c>
      <c r="NJ11" s="120"/>
      <c r="NK11" s="120"/>
      <c r="NL11" s="120"/>
      <c r="NM11" s="120"/>
      <c r="NN11" s="120"/>
      <c r="NO11" s="120"/>
      <c r="NP11" s="120"/>
      <c r="NQ11" s="120"/>
      <c r="NR11" s="120"/>
      <c r="NS11" s="120"/>
      <c r="NT11" s="120"/>
      <c r="NU11" s="120"/>
      <c r="NV11" s="120"/>
      <c r="NW11" s="120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20"/>
      <c r="NJ12" s="120"/>
      <c r="NK12" s="120"/>
      <c r="NL12" s="120"/>
      <c r="NM12" s="120"/>
      <c r="NN12" s="120"/>
      <c r="NO12" s="120"/>
      <c r="NP12" s="120"/>
      <c r="NQ12" s="120"/>
      <c r="NR12" s="120"/>
      <c r="NS12" s="120"/>
      <c r="NT12" s="120"/>
      <c r="NU12" s="120"/>
      <c r="NV12" s="120"/>
      <c r="NW12" s="120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1"/>
      <c r="NJ13" s="121"/>
      <c r="NK13" s="121"/>
      <c r="NL13" s="121"/>
      <c r="NM13" s="121"/>
      <c r="NN13" s="121"/>
      <c r="NO13" s="121"/>
      <c r="NP13" s="121"/>
      <c r="NQ13" s="121"/>
      <c r="NR13" s="121"/>
      <c r="NS13" s="121"/>
      <c r="NT13" s="121"/>
      <c r="NU13" s="121"/>
      <c r="NV13" s="121"/>
      <c r="NW13" s="121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99" t="s">
        <v>24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7"/>
      <c r="JO14" s="7"/>
      <c r="JP14" s="7"/>
      <c r="JQ14" s="7"/>
      <c r="JR14" s="7"/>
      <c r="JS14" s="7"/>
      <c r="JT14" s="107" t="s">
        <v>25</v>
      </c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108"/>
      <c r="NH14" s="2"/>
      <c r="NI14" s="85" t="s">
        <v>26</v>
      </c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7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20"/>
      <c r="JO15" s="20"/>
      <c r="JP15" s="20"/>
      <c r="JQ15" s="20"/>
      <c r="JR15" s="20"/>
      <c r="JS15" s="20"/>
      <c r="JT15" s="109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10"/>
      <c r="NH15" s="2"/>
      <c r="NI15" s="88" t="s">
        <v>182</v>
      </c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90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88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90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88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90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88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90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88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90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88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90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88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90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88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90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88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90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88"/>
      <c r="NJ24" s="89"/>
      <c r="NK24" s="89"/>
      <c r="NL24" s="89"/>
      <c r="NM24" s="89"/>
      <c r="NN24" s="89"/>
      <c r="NO24" s="89"/>
      <c r="NP24" s="89"/>
      <c r="NQ24" s="89"/>
      <c r="NR24" s="89"/>
      <c r="NS24" s="89"/>
      <c r="NT24" s="89"/>
      <c r="NU24" s="89"/>
      <c r="NV24" s="89"/>
      <c r="NW24" s="90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88"/>
      <c r="NJ25" s="89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90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88"/>
      <c r="NJ26" s="89"/>
      <c r="NK26" s="89"/>
      <c r="NL26" s="89"/>
      <c r="NM26" s="89"/>
      <c r="NN26" s="89"/>
      <c r="NO26" s="89"/>
      <c r="NP26" s="89"/>
      <c r="NQ26" s="89"/>
      <c r="NR26" s="89"/>
      <c r="NS26" s="89"/>
      <c r="NT26" s="89"/>
      <c r="NU26" s="89"/>
      <c r="NV26" s="89"/>
      <c r="NW26" s="90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88"/>
      <c r="NJ27" s="89"/>
      <c r="NK27" s="89"/>
      <c r="NL27" s="89"/>
      <c r="NM27" s="89"/>
      <c r="NN27" s="89"/>
      <c r="NO27" s="89"/>
      <c r="NP27" s="89"/>
      <c r="NQ27" s="89"/>
      <c r="NR27" s="89"/>
      <c r="NS27" s="89"/>
      <c r="NT27" s="89"/>
      <c r="NU27" s="89"/>
      <c r="NV27" s="89"/>
      <c r="NW27" s="90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88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90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88"/>
      <c r="NJ29" s="89"/>
      <c r="NK29" s="89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9"/>
      <c r="NW29" s="90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4">
        <f>データ!$B$11</f>
        <v>41275</v>
      </c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>
        <f>データ!$C$11</f>
        <v>41640</v>
      </c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>
        <f>データ!$D$11</f>
        <v>42005</v>
      </c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>
        <f>データ!$E$11</f>
        <v>42370</v>
      </c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>
        <f>データ!$F$11</f>
        <v>42736</v>
      </c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4">
        <f>データ!$B$11</f>
        <v>41275</v>
      </c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>
        <f>データ!$C$11</f>
        <v>41640</v>
      </c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>
        <f>データ!$D$11</f>
        <v>42005</v>
      </c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>
        <f>データ!$E$11</f>
        <v>42370</v>
      </c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>
        <f>データ!$F$11</f>
        <v>42736</v>
      </c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4">
        <f>データ!$B$11</f>
        <v>41275</v>
      </c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>
        <f>データ!$C$11</f>
        <v>41640</v>
      </c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>
        <f>データ!$D$11</f>
        <v>42005</v>
      </c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>
        <f>データ!$E$11</f>
        <v>42370</v>
      </c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>
        <f>データ!$F$11</f>
        <v>42736</v>
      </c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1"/>
      <c r="NJ30" s="92"/>
      <c r="NK30" s="92"/>
      <c r="NL30" s="92"/>
      <c r="NM30" s="92"/>
      <c r="NN30" s="92"/>
      <c r="NO30" s="92"/>
      <c r="NP30" s="92"/>
      <c r="NQ30" s="92"/>
      <c r="NR30" s="92"/>
      <c r="NS30" s="92"/>
      <c r="NT30" s="92"/>
      <c r="NU30" s="92"/>
      <c r="NV30" s="92"/>
      <c r="NW30" s="93"/>
    </row>
    <row r="31" spans="1:387" ht="13.5" customHeight="1" x14ac:dyDescent="0.15">
      <c r="A31" s="2"/>
      <c r="B31" s="21"/>
      <c r="C31" s="4"/>
      <c r="D31" s="4"/>
      <c r="E31" s="4"/>
      <c r="F31" s="4"/>
      <c r="I31" s="82" t="s">
        <v>27</v>
      </c>
      <c r="J31" s="82"/>
      <c r="K31" s="82"/>
      <c r="L31" s="82"/>
      <c r="M31" s="82"/>
      <c r="N31" s="82"/>
      <c r="O31" s="82"/>
      <c r="P31" s="82"/>
      <c r="Q31" s="82"/>
      <c r="R31" s="83">
        <f>データ!Y7</f>
        <v>104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>
        <f>データ!Z7</f>
        <v>106.2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>
        <f>データ!AA7</f>
        <v>89.3</v>
      </c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>
        <f>データ!AB7</f>
        <v>101.1</v>
      </c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>
        <f>データ!AC7</f>
        <v>100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2" t="s">
        <v>27</v>
      </c>
      <c r="CX31" s="82"/>
      <c r="CY31" s="82"/>
      <c r="CZ31" s="82"/>
      <c r="DA31" s="82"/>
      <c r="DB31" s="82"/>
      <c r="DC31" s="82"/>
      <c r="DD31" s="82"/>
      <c r="DE31" s="82"/>
      <c r="DF31" s="83">
        <f>データ!AJ7</f>
        <v>13.9</v>
      </c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>
        <f>データ!AK7</f>
        <v>14.2</v>
      </c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>
        <f>データ!AL7</f>
        <v>12.5</v>
      </c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>
        <f>データ!AM7</f>
        <v>11.1</v>
      </c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>
        <f>データ!AN7</f>
        <v>14.6</v>
      </c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2" t="s">
        <v>27</v>
      </c>
      <c r="GL31" s="82"/>
      <c r="GM31" s="82"/>
      <c r="GN31" s="82"/>
      <c r="GO31" s="82"/>
      <c r="GP31" s="82"/>
      <c r="GQ31" s="82"/>
      <c r="GR31" s="82"/>
      <c r="GS31" s="82"/>
      <c r="GT31" s="101">
        <f>データ!AU7</f>
        <v>2248</v>
      </c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>
        <f>データ!AV7</f>
        <v>2425</v>
      </c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>
        <f>データ!AW7</f>
        <v>2446</v>
      </c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>
        <f>データ!AX7</f>
        <v>2150</v>
      </c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>
        <f>データ!AY7</f>
        <v>2615</v>
      </c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85" t="s">
        <v>28</v>
      </c>
      <c r="NJ31" s="86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7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2" t="s">
        <v>29</v>
      </c>
      <c r="J32" s="82"/>
      <c r="K32" s="82"/>
      <c r="L32" s="82"/>
      <c r="M32" s="82"/>
      <c r="N32" s="82"/>
      <c r="O32" s="82"/>
      <c r="P32" s="82"/>
      <c r="Q32" s="82"/>
      <c r="R32" s="83">
        <f>データ!AD7</f>
        <v>108.8</v>
      </c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>
        <f>データ!AE7</f>
        <v>91.3</v>
      </c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>
        <f>データ!AF7</f>
        <v>91.8</v>
      </c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>
        <f>データ!AG7</f>
        <v>93.3</v>
      </c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>
        <f>データ!AH7</f>
        <v>94.6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2" t="s">
        <v>29</v>
      </c>
      <c r="CX32" s="82"/>
      <c r="CY32" s="82"/>
      <c r="CZ32" s="82"/>
      <c r="DA32" s="82"/>
      <c r="DB32" s="82"/>
      <c r="DC32" s="82"/>
      <c r="DD32" s="82"/>
      <c r="DE32" s="82"/>
      <c r="DF32" s="83">
        <f>データ!AO7</f>
        <v>26.8</v>
      </c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>
        <f>データ!AP7</f>
        <v>24.8</v>
      </c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>
        <f>データ!AQ7</f>
        <v>25.9</v>
      </c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>
        <f>データ!AR7</f>
        <v>25.2</v>
      </c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>
        <f>データ!AS7</f>
        <v>27.3</v>
      </c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2" t="s">
        <v>29</v>
      </c>
      <c r="GL32" s="82"/>
      <c r="GM32" s="82"/>
      <c r="GN32" s="82"/>
      <c r="GO32" s="82"/>
      <c r="GP32" s="82"/>
      <c r="GQ32" s="82"/>
      <c r="GR32" s="82"/>
      <c r="GS32" s="82"/>
      <c r="GT32" s="101">
        <f>データ!AZ7</f>
        <v>2179</v>
      </c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>
        <f>データ!BA7</f>
        <v>2500</v>
      </c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>
        <f>データ!BB7</f>
        <v>2895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>
        <f>データ!BC7</f>
        <v>2798</v>
      </c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>
        <f>データ!BD7</f>
        <v>2646</v>
      </c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88" t="s">
        <v>181</v>
      </c>
      <c r="NJ32" s="89"/>
      <c r="NK32" s="89"/>
      <c r="NL32" s="89"/>
      <c r="NM32" s="89"/>
      <c r="NN32" s="89"/>
      <c r="NO32" s="89"/>
      <c r="NP32" s="89"/>
      <c r="NQ32" s="89"/>
      <c r="NR32" s="89"/>
      <c r="NS32" s="89"/>
      <c r="NT32" s="89"/>
      <c r="NU32" s="89"/>
      <c r="NV32" s="89"/>
      <c r="NW32" s="90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88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90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81" t="s">
        <v>30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4"/>
      <c r="CN34" s="4"/>
      <c r="CO34" s="4"/>
      <c r="CP34" s="4"/>
      <c r="CQ34" s="4"/>
      <c r="CR34" s="4"/>
      <c r="CS34" s="4"/>
      <c r="CT34" s="4"/>
      <c r="CU34" s="4"/>
      <c r="CV34" s="81" t="s">
        <v>31</v>
      </c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23"/>
      <c r="GB34" s="23"/>
      <c r="GC34" s="23"/>
      <c r="GD34" s="23"/>
      <c r="GE34" s="23"/>
      <c r="GF34" s="23"/>
      <c r="GG34" s="23"/>
      <c r="GH34" s="23"/>
      <c r="GI34" s="23"/>
      <c r="GJ34" s="81" t="s">
        <v>32</v>
      </c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  <c r="JA34" s="81"/>
      <c r="JB34" s="81"/>
      <c r="JC34" s="81"/>
      <c r="JD34" s="81"/>
      <c r="JE34" s="81"/>
      <c r="JF34" s="81"/>
      <c r="JG34" s="81"/>
      <c r="JH34" s="81"/>
      <c r="JI34" s="81"/>
      <c r="JJ34" s="81"/>
      <c r="JK34" s="81"/>
      <c r="JL34" s="81"/>
      <c r="JM34" s="81"/>
      <c r="JN34" s="81"/>
      <c r="JO34" s="4"/>
      <c r="JP34" s="4"/>
      <c r="JQ34" s="4"/>
      <c r="JR34" s="4"/>
      <c r="JS34" s="4"/>
      <c r="JT34" s="102" t="s">
        <v>33</v>
      </c>
      <c r="JU34" s="81"/>
      <c r="JV34" s="81"/>
      <c r="JW34" s="81"/>
      <c r="JX34" s="81"/>
      <c r="JY34" s="81"/>
      <c r="JZ34" s="81"/>
      <c r="KA34" s="81"/>
      <c r="KB34" s="81"/>
      <c r="KC34" s="81"/>
      <c r="KD34" s="81"/>
      <c r="KE34" s="81"/>
      <c r="KF34" s="81"/>
      <c r="KG34" s="81"/>
      <c r="KH34" s="81"/>
      <c r="KI34" s="81"/>
      <c r="KJ34" s="81"/>
      <c r="KK34" s="81"/>
      <c r="KL34" s="81"/>
      <c r="KM34" s="81"/>
      <c r="KN34" s="81"/>
      <c r="KO34" s="81"/>
      <c r="KP34" s="81"/>
      <c r="KQ34" s="81"/>
      <c r="KR34" s="81"/>
      <c r="KS34" s="81"/>
      <c r="KT34" s="81"/>
      <c r="KU34" s="81"/>
      <c r="KV34" s="81"/>
      <c r="KW34" s="81"/>
      <c r="KX34" s="81"/>
      <c r="KY34" s="81"/>
      <c r="KZ34" s="81"/>
      <c r="LA34" s="81"/>
      <c r="LB34" s="81"/>
      <c r="LC34" s="81"/>
      <c r="LD34" s="81"/>
      <c r="LE34" s="81"/>
      <c r="LF34" s="81"/>
      <c r="LG34" s="81"/>
      <c r="LH34" s="81"/>
      <c r="LI34" s="81"/>
      <c r="LJ34" s="81"/>
      <c r="LK34" s="81"/>
      <c r="LL34" s="81"/>
      <c r="LM34" s="81"/>
      <c r="LN34" s="81"/>
      <c r="LO34" s="81"/>
      <c r="LP34" s="81"/>
      <c r="LQ34" s="81"/>
      <c r="LR34" s="81"/>
      <c r="LS34" s="81"/>
      <c r="LT34" s="81"/>
      <c r="LU34" s="81"/>
      <c r="LV34" s="81"/>
      <c r="LW34" s="81"/>
      <c r="LX34" s="81"/>
      <c r="LY34" s="81"/>
      <c r="LZ34" s="81"/>
      <c r="MA34" s="81"/>
      <c r="MB34" s="81"/>
      <c r="MC34" s="81"/>
      <c r="MD34" s="81"/>
      <c r="ME34" s="81"/>
      <c r="MF34" s="81"/>
      <c r="MG34" s="81"/>
      <c r="MH34" s="81"/>
      <c r="MI34" s="81"/>
      <c r="MJ34" s="81"/>
      <c r="MK34" s="81"/>
      <c r="ML34" s="81"/>
      <c r="MM34" s="81"/>
      <c r="MN34" s="81"/>
      <c r="MO34" s="81"/>
      <c r="MP34" s="81"/>
      <c r="MQ34" s="81"/>
      <c r="MR34" s="81"/>
      <c r="MS34" s="81"/>
      <c r="MT34" s="81"/>
      <c r="MU34" s="81"/>
      <c r="MV34" s="81"/>
      <c r="MW34" s="81"/>
      <c r="MX34" s="81"/>
      <c r="MY34" s="81"/>
      <c r="MZ34" s="81"/>
      <c r="NA34" s="81"/>
      <c r="NB34" s="81"/>
      <c r="NC34" s="81"/>
      <c r="ND34" s="81"/>
      <c r="NE34" s="81"/>
      <c r="NF34" s="81"/>
      <c r="NG34" s="103"/>
      <c r="NH34" s="2"/>
      <c r="NI34" s="88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90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4"/>
      <c r="CN35" s="4"/>
      <c r="CO35" s="4"/>
      <c r="CP35" s="4"/>
      <c r="CQ35" s="4"/>
      <c r="CR35" s="4"/>
      <c r="CS35" s="4"/>
      <c r="CT35" s="4"/>
      <c r="CU35" s="4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23"/>
      <c r="GB35" s="23"/>
      <c r="GC35" s="23"/>
      <c r="GD35" s="23"/>
      <c r="GE35" s="23"/>
      <c r="GF35" s="23"/>
      <c r="GG35" s="23"/>
      <c r="GH35" s="23"/>
      <c r="GI35" s="23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  <c r="IY35" s="81"/>
      <c r="IZ35" s="81"/>
      <c r="JA35" s="81"/>
      <c r="JB35" s="81"/>
      <c r="JC35" s="81"/>
      <c r="JD35" s="81"/>
      <c r="JE35" s="81"/>
      <c r="JF35" s="81"/>
      <c r="JG35" s="81"/>
      <c r="JH35" s="81"/>
      <c r="JI35" s="81"/>
      <c r="JJ35" s="81"/>
      <c r="JK35" s="81"/>
      <c r="JL35" s="81"/>
      <c r="JM35" s="81"/>
      <c r="JN35" s="81"/>
      <c r="JO35" s="4"/>
      <c r="JP35" s="4"/>
      <c r="JQ35" s="4"/>
      <c r="JR35" s="4"/>
      <c r="JS35" s="4"/>
      <c r="JT35" s="104"/>
      <c r="JU35" s="105"/>
      <c r="JV35" s="105"/>
      <c r="JW35" s="105"/>
      <c r="JX35" s="105"/>
      <c r="JY35" s="105"/>
      <c r="JZ35" s="105"/>
      <c r="KA35" s="105"/>
      <c r="KB35" s="105"/>
      <c r="KC35" s="105"/>
      <c r="KD35" s="105"/>
      <c r="KE35" s="105"/>
      <c r="KF35" s="105"/>
      <c r="KG35" s="105"/>
      <c r="KH35" s="105"/>
      <c r="KI35" s="105"/>
      <c r="KJ35" s="105"/>
      <c r="KK35" s="105"/>
      <c r="KL35" s="105"/>
      <c r="KM35" s="105"/>
      <c r="KN35" s="105"/>
      <c r="KO35" s="105"/>
      <c r="KP35" s="105"/>
      <c r="KQ35" s="105"/>
      <c r="KR35" s="105"/>
      <c r="KS35" s="105"/>
      <c r="KT35" s="105"/>
      <c r="KU35" s="105"/>
      <c r="KV35" s="105"/>
      <c r="KW35" s="105"/>
      <c r="KX35" s="105"/>
      <c r="KY35" s="105"/>
      <c r="KZ35" s="105"/>
      <c r="LA35" s="105"/>
      <c r="LB35" s="105"/>
      <c r="LC35" s="105"/>
      <c r="LD35" s="105"/>
      <c r="LE35" s="105"/>
      <c r="LF35" s="105"/>
      <c r="LG35" s="105"/>
      <c r="LH35" s="105"/>
      <c r="LI35" s="105"/>
      <c r="LJ35" s="105"/>
      <c r="LK35" s="105"/>
      <c r="LL35" s="105"/>
      <c r="LM35" s="105"/>
      <c r="LN35" s="105"/>
      <c r="LO35" s="105"/>
      <c r="LP35" s="105"/>
      <c r="LQ35" s="105"/>
      <c r="LR35" s="105"/>
      <c r="LS35" s="105"/>
      <c r="LT35" s="105"/>
      <c r="LU35" s="105"/>
      <c r="LV35" s="105"/>
      <c r="LW35" s="105"/>
      <c r="LX35" s="105"/>
      <c r="LY35" s="105"/>
      <c r="LZ35" s="105"/>
      <c r="MA35" s="105"/>
      <c r="MB35" s="105"/>
      <c r="MC35" s="105"/>
      <c r="MD35" s="105"/>
      <c r="ME35" s="105"/>
      <c r="MF35" s="105"/>
      <c r="MG35" s="105"/>
      <c r="MH35" s="105"/>
      <c r="MI35" s="105"/>
      <c r="MJ35" s="105"/>
      <c r="MK35" s="105"/>
      <c r="ML35" s="105"/>
      <c r="MM35" s="105"/>
      <c r="MN35" s="105"/>
      <c r="MO35" s="105"/>
      <c r="MP35" s="105"/>
      <c r="MQ35" s="105"/>
      <c r="MR35" s="105"/>
      <c r="MS35" s="105"/>
      <c r="MT35" s="105"/>
      <c r="MU35" s="105"/>
      <c r="MV35" s="105"/>
      <c r="MW35" s="105"/>
      <c r="MX35" s="105"/>
      <c r="MY35" s="105"/>
      <c r="MZ35" s="105"/>
      <c r="NA35" s="105"/>
      <c r="NB35" s="105"/>
      <c r="NC35" s="105"/>
      <c r="ND35" s="105"/>
      <c r="NE35" s="105"/>
      <c r="NF35" s="105"/>
      <c r="NG35" s="106"/>
      <c r="NH35" s="2"/>
      <c r="NI35" s="88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90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88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90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88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90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88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90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88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90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88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90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88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90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88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90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88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90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88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90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88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90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88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90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1"/>
      <c r="NJ47" s="92"/>
      <c r="NK47" s="92"/>
      <c r="NL47" s="92"/>
      <c r="NM47" s="92"/>
      <c r="NN47" s="92"/>
      <c r="NO47" s="92"/>
      <c r="NP47" s="92"/>
      <c r="NQ47" s="92"/>
      <c r="NR47" s="92"/>
      <c r="NS47" s="92"/>
      <c r="NT47" s="92"/>
      <c r="NU47" s="92"/>
      <c r="NV47" s="92"/>
      <c r="NW47" s="93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85" t="s">
        <v>34</v>
      </c>
      <c r="NJ48" s="86"/>
      <c r="NK48" s="86"/>
      <c r="NL48" s="86"/>
      <c r="NM48" s="86"/>
      <c r="NN48" s="86"/>
      <c r="NO48" s="86"/>
      <c r="NP48" s="86"/>
      <c r="NQ48" s="86"/>
      <c r="NR48" s="86"/>
      <c r="NS48" s="86"/>
      <c r="NT48" s="86"/>
      <c r="NU48" s="86"/>
      <c r="NV48" s="86"/>
      <c r="NW48" s="87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88" t="s">
        <v>183</v>
      </c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90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88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90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88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90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4">
        <f>データ!$B$11</f>
        <v>41275</v>
      </c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>
        <f>データ!$C$11</f>
        <v>41640</v>
      </c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>
        <f>データ!$D$11</f>
        <v>42005</v>
      </c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>
        <f>データ!$E$11</f>
        <v>42370</v>
      </c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>
        <f>データ!$F$11</f>
        <v>42736</v>
      </c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4">
        <f>データ!$B$11</f>
        <v>41275</v>
      </c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>
        <f>データ!$C$11</f>
        <v>41640</v>
      </c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>
        <f>データ!$D$11</f>
        <v>42005</v>
      </c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>
        <f>データ!$E$11</f>
        <v>42370</v>
      </c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>
        <f>データ!$F$11</f>
        <v>42736</v>
      </c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4">
        <f>データ!$B$11</f>
        <v>41275</v>
      </c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>
        <f>データ!$C$11</f>
        <v>41640</v>
      </c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>
        <f>データ!$D$11</f>
        <v>42005</v>
      </c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>
        <f>データ!$E$11</f>
        <v>42370</v>
      </c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>
        <f>データ!$F$11</f>
        <v>42736</v>
      </c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4">
        <f>データ!$B$11</f>
        <v>41275</v>
      </c>
      <c r="KI52" s="84"/>
      <c r="KJ52" s="84"/>
      <c r="KK52" s="84"/>
      <c r="KL52" s="84"/>
      <c r="KM52" s="84"/>
      <c r="KN52" s="84"/>
      <c r="KO52" s="84"/>
      <c r="KP52" s="84"/>
      <c r="KQ52" s="84"/>
      <c r="KR52" s="84"/>
      <c r="KS52" s="84"/>
      <c r="KT52" s="84"/>
      <c r="KU52" s="84"/>
      <c r="KV52" s="84">
        <f>データ!$C$11</f>
        <v>41640</v>
      </c>
      <c r="KW52" s="84"/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4"/>
      <c r="LI52" s="84"/>
      <c r="LJ52" s="84">
        <f>データ!$D$11</f>
        <v>42005</v>
      </c>
      <c r="LK52" s="84"/>
      <c r="LL52" s="84"/>
      <c r="LM52" s="84"/>
      <c r="LN52" s="84"/>
      <c r="LO52" s="84"/>
      <c r="LP52" s="84"/>
      <c r="LQ52" s="84"/>
      <c r="LR52" s="84"/>
      <c r="LS52" s="84"/>
      <c r="LT52" s="84"/>
      <c r="LU52" s="84"/>
      <c r="LV52" s="84"/>
      <c r="LW52" s="84"/>
      <c r="LX52" s="84">
        <f>データ!$E$11</f>
        <v>42370</v>
      </c>
      <c r="LY52" s="84"/>
      <c r="LZ52" s="84"/>
      <c r="MA52" s="84"/>
      <c r="MB52" s="84"/>
      <c r="MC52" s="84"/>
      <c r="MD52" s="84"/>
      <c r="ME52" s="84"/>
      <c r="MF52" s="84"/>
      <c r="MG52" s="84"/>
      <c r="MH52" s="84"/>
      <c r="MI52" s="84"/>
      <c r="MJ52" s="84"/>
      <c r="MK52" s="84"/>
      <c r="ML52" s="84">
        <f>データ!$F$11</f>
        <v>42736</v>
      </c>
      <c r="MM52" s="84"/>
      <c r="MN52" s="84"/>
      <c r="MO52" s="84"/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4"/>
      <c r="NA52" s="4"/>
      <c r="NB52" s="4"/>
      <c r="NC52" s="4"/>
      <c r="ND52" s="4"/>
      <c r="NE52" s="4"/>
      <c r="NF52" s="4"/>
      <c r="NG52" s="22"/>
      <c r="NH52" s="2"/>
      <c r="NI52" s="88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90"/>
    </row>
    <row r="53" spans="1:387" ht="13.5" customHeight="1" x14ac:dyDescent="0.15">
      <c r="A53" s="2"/>
      <c r="B53" s="21"/>
      <c r="C53" s="4"/>
      <c r="D53" s="4"/>
      <c r="E53" s="4"/>
      <c r="F53" s="4"/>
      <c r="I53" s="82" t="s">
        <v>27</v>
      </c>
      <c r="J53" s="82"/>
      <c r="K53" s="82"/>
      <c r="L53" s="82"/>
      <c r="M53" s="82"/>
      <c r="N53" s="82"/>
      <c r="O53" s="82"/>
      <c r="P53" s="82"/>
      <c r="Q53" s="82"/>
      <c r="R53" s="83">
        <f>データ!BF7</f>
        <v>12.8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>
        <f>データ!BG7</f>
        <v>12.8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>
        <f>データ!BH7</f>
        <v>11.9</v>
      </c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>
        <f>データ!BI7</f>
        <v>11.9</v>
      </c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>
        <f>データ!BJ7</f>
        <v>12.3</v>
      </c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2" t="s">
        <v>27</v>
      </c>
      <c r="CX53" s="82"/>
      <c r="CY53" s="82"/>
      <c r="CZ53" s="82"/>
      <c r="DA53" s="82"/>
      <c r="DB53" s="82"/>
      <c r="DC53" s="82"/>
      <c r="DD53" s="82"/>
      <c r="DE53" s="82"/>
      <c r="DF53" s="83">
        <f>データ!BQ7</f>
        <v>44.7</v>
      </c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>
        <f>データ!BR7</f>
        <v>43.7</v>
      </c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>
        <f>データ!BS7</f>
        <v>54</v>
      </c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>
        <f>データ!BT7</f>
        <v>37.299999999999997</v>
      </c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>
        <f>データ!BU7</f>
        <v>49</v>
      </c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2" t="s">
        <v>27</v>
      </c>
      <c r="GL53" s="82"/>
      <c r="GM53" s="82"/>
      <c r="GN53" s="82"/>
      <c r="GO53" s="82"/>
      <c r="GP53" s="82"/>
      <c r="GQ53" s="82"/>
      <c r="GR53" s="82"/>
      <c r="GS53" s="82"/>
      <c r="GT53" s="83">
        <f>データ!CB7</f>
        <v>-11.8</v>
      </c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>
        <f>データ!CC7</f>
        <v>-10.7</v>
      </c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>
        <f>データ!CD7</f>
        <v>-34.1</v>
      </c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>
        <f>データ!CE7</f>
        <v>-13.3</v>
      </c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>
        <f>データ!CF7</f>
        <v>-18.3</v>
      </c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2" t="s">
        <v>27</v>
      </c>
      <c r="JZ53" s="82"/>
      <c r="KA53" s="82"/>
      <c r="KB53" s="82"/>
      <c r="KC53" s="82"/>
      <c r="KD53" s="82"/>
      <c r="KE53" s="82"/>
      <c r="KF53" s="82"/>
      <c r="KG53" s="82"/>
      <c r="KH53" s="101">
        <f>データ!CM7</f>
        <v>-6374</v>
      </c>
      <c r="KI53" s="101"/>
      <c r="KJ53" s="101"/>
      <c r="KK53" s="101"/>
      <c r="KL53" s="101"/>
      <c r="KM53" s="101"/>
      <c r="KN53" s="101"/>
      <c r="KO53" s="101"/>
      <c r="KP53" s="101"/>
      <c r="KQ53" s="101"/>
      <c r="KR53" s="101"/>
      <c r="KS53" s="101"/>
      <c r="KT53" s="101"/>
      <c r="KU53" s="101"/>
      <c r="KV53" s="101">
        <f>データ!CN7</f>
        <v>-5859</v>
      </c>
      <c r="KW53" s="101"/>
      <c r="KX53" s="101"/>
      <c r="KY53" s="101"/>
      <c r="KZ53" s="101"/>
      <c r="LA53" s="101"/>
      <c r="LB53" s="101"/>
      <c r="LC53" s="101"/>
      <c r="LD53" s="101"/>
      <c r="LE53" s="101"/>
      <c r="LF53" s="101"/>
      <c r="LG53" s="101"/>
      <c r="LH53" s="101"/>
      <c r="LI53" s="101"/>
      <c r="LJ53" s="101">
        <f>データ!CO7</f>
        <v>-18309</v>
      </c>
      <c r="LK53" s="101"/>
      <c r="LL53" s="101"/>
      <c r="LM53" s="101"/>
      <c r="LN53" s="101"/>
      <c r="LO53" s="101"/>
      <c r="LP53" s="101"/>
      <c r="LQ53" s="101"/>
      <c r="LR53" s="101"/>
      <c r="LS53" s="101"/>
      <c r="LT53" s="101"/>
      <c r="LU53" s="101"/>
      <c r="LV53" s="101"/>
      <c r="LW53" s="101"/>
      <c r="LX53" s="101">
        <f>データ!CP7</f>
        <v>-8416</v>
      </c>
      <c r="LY53" s="101"/>
      <c r="LZ53" s="101"/>
      <c r="MA53" s="101"/>
      <c r="MB53" s="101"/>
      <c r="MC53" s="101"/>
      <c r="MD53" s="101"/>
      <c r="ME53" s="101"/>
      <c r="MF53" s="101"/>
      <c r="MG53" s="101"/>
      <c r="MH53" s="101"/>
      <c r="MI53" s="101"/>
      <c r="MJ53" s="101"/>
      <c r="MK53" s="101"/>
      <c r="ML53" s="101">
        <f>データ!CQ7</f>
        <v>-9384</v>
      </c>
      <c r="MM53" s="101"/>
      <c r="MN53" s="101"/>
      <c r="MO53" s="101"/>
      <c r="MP53" s="101"/>
      <c r="MQ53" s="101"/>
      <c r="MR53" s="101"/>
      <c r="MS53" s="101"/>
      <c r="MT53" s="101"/>
      <c r="MU53" s="101"/>
      <c r="MV53" s="101"/>
      <c r="MW53" s="101"/>
      <c r="MX53" s="101"/>
      <c r="MY53" s="101"/>
      <c r="MZ53" s="4"/>
      <c r="NA53" s="4"/>
      <c r="NB53" s="4"/>
      <c r="NC53" s="4"/>
      <c r="ND53" s="4"/>
      <c r="NE53" s="4"/>
      <c r="NF53" s="4"/>
      <c r="NG53" s="22"/>
      <c r="NH53" s="2"/>
      <c r="NI53" s="88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90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2" t="s">
        <v>29</v>
      </c>
      <c r="J54" s="82"/>
      <c r="K54" s="82"/>
      <c r="L54" s="82"/>
      <c r="M54" s="82"/>
      <c r="N54" s="82"/>
      <c r="O54" s="82"/>
      <c r="P54" s="82"/>
      <c r="Q54" s="82"/>
      <c r="R54" s="83">
        <f>データ!BK7</f>
        <v>23.3</v>
      </c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>
        <f>データ!BL7</f>
        <v>22.7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>
        <f>データ!BM7</f>
        <v>23.4</v>
      </c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>
        <f>データ!BN7</f>
        <v>22.8</v>
      </c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>
        <f>データ!BO7</f>
        <v>23.5</v>
      </c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2" t="s">
        <v>29</v>
      </c>
      <c r="CX54" s="82"/>
      <c r="CY54" s="82"/>
      <c r="CZ54" s="82"/>
      <c r="DA54" s="82"/>
      <c r="DB54" s="82"/>
      <c r="DC54" s="82"/>
      <c r="DD54" s="82"/>
      <c r="DE54" s="82"/>
      <c r="DF54" s="83">
        <f>データ!BV7</f>
        <v>33.9</v>
      </c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>
        <f>データ!BW7</f>
        <v>35.1</v>
      </c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>
        <f>データ!BX7</f>
        <v>35.4</v>
      </c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>
        <f>データ!BY7</f>
        <v>37.299999999999997</v>
      </c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>
        <f>データ!BZ7</f>
        <v>33.799999999999997</v>
      </c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2" t="s">
        <v>29</v>
      </c>
      <c r="GL54" s="82"/>
      <c r="GM54" s="82"/>
      <c r="GN54" s="82"/>
      <c r="GO54" s="82"/>
      <c r="GP54" s="82"/>
      <c r="GQ54" s="82"/>
      <c r="GR54" s="82"/>
      <c r="GS54" s="82"/>
      <c r="GT54" s="83">
        <f>データ!CG7</f>
        <v>-1934.5</v>
      </c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>
        <f>データ!CH7</f>
        <v>-17.5</v>
      </c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>
        <f>データ!CI7</f>
        <v>-15.9</v>
      </c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>
        <f>データ!CJ7</f>
        <v>-17.7</v>
      </c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>
        <f>データ!CK7</f>
        <v>-33.5</v>
      </c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2" t="s">
        <v>29</v>
      </c>
      <c r="JZ54" s="82"/>
      <c r="KA54" s="82"/>
      <c r="KB54" s="82"/>
      <c r="KC54" s="82"/>
      <c r="KD54" s="82"/>
      <c r="KE54" s="82"/>
      <c r="KF54" s="82"/>
      <c r="KG54" s="82"/>
      <c r="KH54" s="96">
        <f>データ!CR7</f>
        <v>-5760</v>
      </c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8"/>
      <c r="KV54" s="96">
        <f>データ!CS7</f>
        <v>-6167</v>
      </c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8"/>
      <c r="LJ54" s="96">
        <f>データ!CT7</f>
        <v>-9455</v>
      </c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8"/>
      <c r="LX54" s="96">
        <f>データ!CU7</f>
        <v>-9799</v>
      </c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8"/>
      <c r="ML54" s="96">
        <f>データ!CV7</f>
        <v>-10359</v>
      </c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8"/>
      <c r="MZ54" s="4"/>
      <c r="NA54" s="4"/>
      <c r="NB54" s="4"/>
      <c r="NC54" s="4"/>
      <c r="ND54" s="4"/>
      <c r="NE54" s="4"/>
      <c r="NF54" s="4"/>
      <c r="NG54" s="22"/>
      <c r="NH54" s="2"/>
      <c r="NI54" s="88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90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88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90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81" t="s">
        <v>35</v>
      </c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4"/>
      <c r="CN56" s="4"/>
      <c r="CO56" s="4"/>
      <c r="CP56" s="4"/>
      <c r="CQ56" s="4"/>
      <c r="CR56" s="4"/>
      <c r="CS56" s="4"/>
      <c r="CT56" s="4"/>
      <c r="CU56" s="4"/>
      <c r="CV56" s="81" t="s">
        <v>36</v>
      </c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23"/>
      <c r="GB56" s="23"/>
      <c r="GC56" s="23"/>
      <c r="GD56" s="23"/>
      <c r="GE56" s="23"/>
      <c r="GF56" s="23"/>
      <c r="GG56" s="23"/>
      <c r="GH56" s="23"/>
      <c r="GI56" s="23"/>
      <c r="GJ56" s="81" t="s">
        <v>37</v>
      </c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  <c r="IW56" s="81"/>
      <c r="IX56" s="81"/>
      <c r="IY56" s="81"/>
      <c r="IZ56" s="81"/>
      <c r="JA56" s="81"/>
      <c r="JB56" s="81"/>
      <c r="JC56" s="81"/>
      <c r="JD56" s="81"/>
      <c r="JE56" s="81"/>
      <c r="JF56" s="81"/>
      <c r="JG56" s="81"/>
      <c r="JH56" s="81"/>
      <c r="JI56" s="81"/>
      <c r="JJ56" s="81"/>
      <c r="JK56" s="81"/>
      <c r="JL56" s="81"/>
      <c r="JM56" s="81"/>
      <c r="JN56" s="81"/>
      <c r="JO56" s="4"/>
      <c r="JP56" s="4"/>
      <c r="JQ56" s="4"/>
      <c r="JR56" s="4"/>
      <c r="JS56" s="4"/>
      <c r="JT56" s="4"/>
      <c r="JU56" s="4"/>
      <c r="JV56" s="4"/>
      <c r="JW56" s="4"/>
      <c r="JX56" s="81" t="s">
        <v>38</v>
      </c>
      <c r="JY56" s="81"/>
      <c r="JZ56" s="81"/>
      <c r="KA56" s="81"/>
      <c r="KB56" s="81"/>
      <c r="KC56" s="81"/>
      <c r="KD56" s="81"/>
      <c r="KE56" s="81"/>
      <c r="KF56" s="81"/>
      <c r="KG56" s="81"/>
      <c r="KH56" s="81"/>
      <c r="KI56" s="81"/>
      <c r="KJ56" s="81"/>
      <c r="KK56" s="81"/>
      <c r="KL56" s="81"/>
      <c r="KM56" s="81"/>
      <c r="KN56" s="81"/>
      <c r="KO56" s="81"/>
      <c r="KP56" s="81"/>
      <c r="KQ56" s="81"/>
      <c r="KR56" s="81"/>
      <c r="KS56" s="81"/>
      <c r="KT56" s="81"/>
      <c r="KU56" s="81"/>
      <c r="KV56" s="81"/>
      <c r="KW56" s="81"/>
      <c r="KX56" s="81"/>
      <c r="KY56" s="81"/>
      <c r="KZ56" s="81"/>
      <c r="LA56" s="81"/>
      <c r="LB56" s="81"/>
      <c r="LC56" s="81"/>
      <c r="LD56" s="81"/>
      <c r="LE56" s="81"/>
      <c r="LF56" s="81"/>
      <c r="LG56" s="81"/>
      <c r="LH56" s="81"/>
      <c r="LI56" s="81"/>
      <c r="LJ56" s="81"/>
      <c r="LK56" s="81"/>
      <c r="LL56" s="81"/>
      <c r="LM56" s="81"/>
      <c r="LN56" s="81"/>
      <c r="LO56" s="81"/>
      <c r="LP56" s="81"/>
      <c r="LQ56" s="81"/>
      <c r="LR56" s="81"/>
      <c r="LS56" s="81"/>
      <c r="LT56" s="81"/>
      <c r="LU56" s="81"/>
      <c r="LV56" s="81"/>
      <c r="LW56" s="81"/>
      <c r="LX56" s="81"/>
      <c r="LY56" s="81"/>
      <c r="LZ56" s="81"/>
      <c r="MA56" s="81"/>
      <c r="MB56" s="81"/>
      <c r="MC56" s="81"/>
      <c r="MD56" s="81"/>
      <c r="ME56" s="81"/>
      <c r="MF56" s="81"/>
      <c r="MG56" s="81"/>
      <c r="MH56" s="81"/>
      <c r="MI56" s="81"/>
      <c r="MJ56" s="81"/>
      <c r="MK56" s="81"/>
      <c r="ML56" s="81"/>
      <c r="MM56" s="81"/>
      <c r="MN56" s="81"/>
      <c r="MO56" s="81"/>
      <c r="MP56" s="81"/>
      <c r="MQ56" s="81"/>
      <c r="MR56" s="81"/>
      <c r="MS56" s="81"/>
      <c r="MT56" s="81"/>
      <c r="MU56" s="81"/>
      <c r="MV56" s="81"/>
      <c r="MW56" s="81"/>
      <c r="MX56" s="81"/>
      <c r="MY56" s="81"/>
      <c r="MZ56" s="81"/>
      <c r="NA56" s="81"/>
      <c r="NB56" s="81"/>
      <c r="NC56" s="23"/>
      <c r="ND56" s="23"/>
      <c r="NE56" s="23"/>
      <c r="NF56" s="23"/>
      <c r="NG56" s="22"/>
      <c r="NH56" s="2"/>
      <c r="NI56" s="88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90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4"/>
      <c r="CN57" s="4"/>
      <c r="CO57" s="4"/>
      <c r="CP57" s="4"/>
      <c r="CQ57" s="4"/>
      <c r="CR57" s="4"/>
      <c r="CS57" s="4"/>
      <c r="CT57" s="4"/>
      <c r="CU57" s="4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23"/>
      <c r="GB57" s="23"/>
      <c r="GC57" s="23"/>
      <c r="GD57" s="23"/>
      <c r="GE57" s="23"/>
      <c r="GF57" s="23"/>
      <c r="GG57" s="23"/>
      <c r="GH57" s="23"/>
      <c r="GI57" s="23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  <c r="IW57" s="81"/>
      <c r="IX57" s="81"/>
      <c r="IY57" s="81"/>
      <c r="IZ57" s="81"/>
      <c r="JA57" s="81"/>
      <c r="JB57" s="81"/>
      <c r="JC57" s="81"/>
      <c r="JD57" s="81"/>
      <c r="JE57" s="81"/>
      <c r="JF57" s="81"/>
      <c r="JG57" s="81"/>
      <c r="JH57" s="81"/>
      <c r="JI57" s="81"/>
      <c r="JJ57" s="81"/>
      <c r="JK57" s="81"/>
      <c r="JL57" s="81"/>
      <c r="JM57" s="81"/>
      <c r="JN57" s="81"/>
      <c r="JO57" s="4"/>
      <c r="JP57" s="4"/>
      <c r="JQ57" s="4"/>
      <c r="JR57" s="4"/>
      <c r="JS57" s="4"/>
      <c r="JT57" s="4"/>
      <c r="JU57" s="4"/>
      <c r="JV57" s="4"/>
      <c r="JW57" s="4"/>
      <c r="JX57" s="81"/>
      <c r="JY57" s="81"/>
      <c r="JZ57" s="81"/>
      <c r="KA57" s="81"/>
      <c r="KB57" s="81"/>
      <c r="KC57" s="81"/>
      <c r="KD57" s="81"/>
      <c r="KE57" s="81"/>
      <c r="KF57" s="81"/>
      <c r="KG57" s="81"/>
      <c r="KH57" s="81"/>
      <c r="KI57" s="81"/>
      <c r="KJ57" s="81"/>
      <c r="KK57" s="81"/>
      <c r="KL57" s="81"/>
      <c r="KM57" s="81"/>
      <c r="KN57" s="81"/>
      <c r="KO57" s="81"/>
      <c r="KP57" s="81"/>
      <c r="KQ57" s="81"/>
      <c r="KR57" s="81"/>
      <c r="KS57" s="81"/>
      <c r="KT57" s="81"/>
      <c r="KU57" s="81"/>
      <c r="KV57" s="81"/>
      <c r="KW57" s="81"/>
      <c r="KX57" s="81"/>
      <c r="KY57" s="81"/>
      <c r="KZ57" s="81"/>
      <c r="LA57" s="81"/>
      <c r="LB57" s="81"/>
      <c r="LC57" s="81"/>
      <c r="LD57" s="81"/>
      <c r="LE57" s="81"/>
      <c r="LF57" s="81"/>
      <c r="LG57" s="81"/>
      <c r="LH57" s="81"/>
      <c r="LI57" s="81"/>
      <c r="LJ57" s="81"/>
      <c r="LK57" s="81"/>
      <c r="LL57" s="81"/>
      <c r="LM57" s="81"/>
      <c r="LN57" s="81"/>
      <c r="LO57" s="81"/>
      <c r="LP57" s="81"/>
      <c r="LQ57" s="81"/>
      <c r="LR57" s="81"/>
      <c r="LS57" s="81"/>
      <c r="LT57" s="81"/>
      <c r="LU57" s="81"/>
      <c r="LV57" s="81"/>
      <c r="LW57" s="81"/>
      <c r="LX57" s="81"/>
      <c r="LY57" s="81"/>
      <c r="LZ57" s="81"/>
      <c r="MA57" s="81"/>
      <c r="MB57" s="81"/>
      <c r="MC57" s="81"/>
      <c r="MD57" s="81"/>
      <c r="ME57" s="81"/>
      <c r="MF57" s="81"/>
      <c r="MG57" s="81"/>
      <c r="MH57" s="81"/>
      <c r="MI57" s="81"/>
      <c r="MJ57" s="81"/>
      <c r="MK57" s="81"/>
      <c r="ML57" s="81"/>
      <c r="MM57" s="81"/>
      <c r="MN57" s="81"/>
      <c r="MO57" s="81"/>
      <c r="MP57" s="81"/>
      <c r="MQ57" s="81"/>
      <c r="MR57" s="81"/>
      <c r="MS57" s="81"/>
      <c r="MT57" s="81"/>
      <c r="MU57" s="81"/>
      <c r="MV57" s="81"/>
      <c r="MW57" s="81"/>
      <c r="MX57" s="81"/>
      <c r="MY57" s="81"/>
      <c r="MZ57" s="81"/>
      <c r="NA57" s="81"/>
      <c r="NB57" s="81"/>
      <c r="NC57" s="23"/>
      <c r="ND57" s="23"/>
      <c r="NE57" s="23"/>
      <c r="NF57" s="23"/>
      <c r="NG57" s="22"/>
      <c r="NH57" s="2"/>
      <c r="NI57" s="88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90"/>
    </row>
    <row r="58" spans="1:387" ht="13.5" customHeight="1" x14ac:dyDescent="0.15">
      <c r="A58" s="2"/>
      <c r="B58" s="21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5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5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5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4"/>
      <c r="BG58" s="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5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5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5"/>
      <c r="DB58" s="24"/>
      <c r="DC58" s="24"/>
      <c r="DD58" s="24"/>
      <c r="DE58" s="24"/>
      <c r="DF58" s="24"/>
      <c r="DG58" s="24"/>
      <c r="DH58" s="24"/>
      <c r="DI58" s="24"/>
      <c r="DJ58" s="25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4"/>
      <c r="GQ58" s="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5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5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5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4"/>
      <c r="IU58" s="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5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5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5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4"/>
      <c r="LC58" s="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  <c r="LT58" s="24"/>
      <c r="LU58" s="24"/>
      <c r="LV58" s="24"/>
      <c r="LW58" s="24"/>
      <c r="LX58" s="24"/>
      <c r="LY58" s="24"/>
      <c r="LZ58" s="24"/>
      <c r="MA58" s="24"/>
      <c r="MB58" s="24"/>
      <c r="MC58" s="24"/>
      <c r="MD58" s="25"/>
      <c r="ME58" s="24"/>
      <c r="MF58" s="24"/>
      <c r="MG58" s="24"/>
      <c r="MH58" s="24"/>
      <c r="MI58" s="24"/>
      <c r="MJ58" s="24"/>
      <c r="MK58" s="24"/>
      <c r="ML58" s="24"/>
      <c r="MM58" s="24"/>
      <c r="MN58" s="24"/>
      <c r="MO58" s="24"/>
      <c r="MP58" s="24"/>
      <c r="MQ58" s="24"/>
      <c r="MR58" s="24"/>
      <c r="MS58" s="24"/>
      <c r="MT58" s="24"/>
      <c r="MU58" s="24"/>
      <c r="MV58" s="24"/>
      <c r="MW58" s="24"/>
      <c r="MX58" s="24"/>
      <c r="MY58" s="24"/>
      <c r="MZ58" s="24"/>
      <c r="NA58" s="24"/>
      <c r="NB58" s="24"/>
      <c r="NC58" s="24"/>
      <c r="ND58" s="24"/>
      <c r="NE58" s="24"/>
      <c r="NF58" s="24"/>
      <c r="NG58" s="22"/>
      <c r="NH58" s="2"/>
      <c r="NI58" s="88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90"/>
    </row>
    <row r="59" spans="1:387" ht="13.5" customHeight="1" x14ac:dyDescent="0.15">
      <c r="A59" s="2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  <c r="FF59" s="27"/>
      <c r="FG59" s="27"/>
      <c r="FH59" s="27"/>
      <c r="FI59" s="27"/>
      <c r="FJ59" s="27"/>
      <c r="FK59" s="27"/>
      <c r="FL59" s="27"/>
      <c r="FM59" s="27"/>
      <c r="FN59" s="27"/>
      <c r="FO59" s="27"/>
      <c r="FP59" s="27"/>
      <c r="FQ59" s="27"/>
      <c r="FR59" s="27"/>
      <c r="FS59" s="27"/>
      <c r="FT59" s="27"/>
      <c r="FU59" s="27"/>
      <c r="FV59" s="27"/>
      <c r="FW59" s="27"/>
      <c r="FX59" s="27"/>
      <c r="FY59" s="27"/>
      <c r="FZ59" s="27"/>
      <c r="GA59" s="27"/>
      <c r="GB59" s="27"/>
      <c r="GC59" s="27"/>
      <c r="GD59" s="27"/>
      <c r="GE59" s="27"/>
      <c r="GF59" s="27"/>
      <c r="GG59" s="27"/>
      <c r="GH59" s="27"/>
      <c r="GI59" s="27"/>
      <c r="GJ59" s="27"/>
      <c r="GK59" s="27"/>
      <c r="GL59" s="27"/>
      <c r="GM59" s="27"/>
      <c r="GN59" s="27"/>
      <c r="GO59" s="27"/>
      <c r="GP59" s="27"/>
      <c r="GQ59" s="27"/>
      <c r="GR59" s="27"/>
      <c r="GS59" s="27"/>
      <c r="GT59" s="27"/>
      <c r="GU59" s="27"/>
      <c r="GV59" s="27"/>
      <c r="GW59" s="27"/>
      <c r="GX59" s="27"/>
      <c r="GY59" s="27"/>
      <c r="GZ59" s="27"/>
      <c r="HA59" s="27"/>
      <c r="HB59" s="27"/>
      <c r="HC59" s="27"/>
      <c r="HD59" s="27"/>
      <c r="HE59" s="27"/>
      <c r="HF59" s="27"/>
      <c r="HG59" s="27"/>
      <c r="HH59" s="27"/>
      <c r="HI59" s="27"/>
      <c r="HJ59" s="27"/>
      <c r="HK59" s="27"/>
      <c r="HL59" s="27"/>
      <c r="HM59" s="27"/>
      <c r="HN59" s="27"/>
      <c r="HO59" s="27"/>
      <c r="HP59" s="27"/>
      <c r="HQ59" s="27"/>
      <c r="HR59" s="27"/>
      <c r="HS59" s="27"/>
      <c r="HT59" s="27"/>
      <c r="HU59" s="27"/>
      <c r="HV59" s="27"/>
      <c r="HW59" s="27"/>
      <c r="HX59" s="27"/>
      <c r="HY59" s="27"/>
      <c r="HZ59" s="27"/>
      <c r="IA59" s="27"/>
      <c r="IB59" s="27"/>
      <c r="IC59" s="27"/>
      <c r="ID59" s="27"/>
      <c r="IE59" s="27"/>
      <c r="IF59" s="27"/>
      <c r="IG59" s="27"/>
      <c r="IH59" s="27"/>
      <c r="II59" s="27"/>
      <c r="IJ59" s="27"/>
      <c r="IK59" s="27"/>
      <c r="IL59" s="27"/>
      <c r="IM59" s="27"/>
      <c r="IN59" s="27"/>
      <c r="IO59" s="27"/>
      <c r="IP59" s="27"/>
      <c r="IQ59" s="27"/>
      <c r="IR59" s="27"/>
      <c r="IS59" s="27"/>
      <c r="IT59" s="27"/>
      <c r="IU59" s="27"/>
      <c r="IV59" s="27"/>
      <c r="IW59" s="27"/>
      <c r="IX59" s="27"/>
      <c r="IY59" s="27"/>
      <c r="IZ59" s="27"/>
      <c r="JA59" s="27"/>
      <c r="JB59" s="27"/>
      <c r="JC59" s="27"/>
      <c r="JD59" s="27"/>
      <c r="JE59" s="27"/>
      <c r="JF59" s="27"/>
      <c r="JG59" s="27"/>
      <c r="JH59" s="27"/>
      <c r="JI59" s="27"/>
      <c r="JJ59" s="27"/>
      <c r="JK59" s="27"/>
      <c r="JL59" s="27"/>
      <c r="JM59" s="27"/>
      <c r="JN59" s="27"/>
      <c r="JO59" s="27"/>
      <c r="JP59" s="27"/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27"/>
      <c r="KD59" s="27"/>
      <c r="KE59" s="27"/>
      <c r="KF59" s="27"/>
      <c r="KG59" s="27"/>
      <c r="KH59" s="27"/>
      <c r="KI59" s="27"/>
      <c r="KJ59" s="27"/>
      <c r="KK59" s="27"/>
      <c r="KL59" s="27"/>
      <c r="KM59" s="27"/>
      <c r="KN59" s="27"/>
      <c r="KO59" s="27"/>
      <c r="KP59" s="27"/>
      <c r="KQ59" s="27"/>
      <c r="KR59" s="27"/>
      <c r="KS59" s="27"/>
      <c r="KT59" s="27"/>
      <c r="KU59" s="27"/>
      <c r="KV59" s="27"/>
      <c r="KW59" s="27"/>
      <c r="KX59" s="27"/>
      <c r="KY59" s="27"/>
      <c r="KZ59" s="27"/>
      <c r="LA59" s="27"/>
      <c r="LB59" s="27"/>
      <c r="LC59" s="27"/>
      <c r="LD59" s="27"/>
      <c r="LE59" s="27"/>
      <c r="LF59" s="27"/>
      <c r="LG59" s="27"/>
      <c r="LH59" s="27"/>
      <c r="LI59" s="27"/>
      <c r="LJ59" s="27"/>
      <c r="LK59" s="27"/>
      <c r="LL59" s="27"/>
      <c r="LM59" s="27"/>
      <c r="LN59" s="27"/>
      <c r="LO59" s="27"/>
      <c r="LP59" s="27"/>
      <c r="LQ59" s="27"/>
      <c r="LR59" s="27"/>
      <c r="LS59" s="27"/>
      <c r="LT59" s="27"/>
      <c r="LU59" s="27"/>
      <c r="LV59" s="27"/>
      <c r="LW59" s="27"/>
      <c r="LX59" s="27"/>
      <c r="LY59" s="27"/>
      <c r="LZ59" s="27"/>
      <c r="MA59" s="27"/>
      <c r="MB59" s="27"/>
      <c r="MC59" s="27"/>
      <c r="MD59" s="27"/>
      <c r="ME59" s="27"/>
      <c r="MF59" s="27"/>
      <c r="MG59" s="27"/>
      <c r="MH59" s="27"/>
      <c r="MI59" s="27"/>
      <c r="MJ59" s="27"/>
      <c r="MK59" s="27"/>
      <c r="ML59" s="27"/>
      <c r="MM59" s="27"/>
      <c r="MN59" s="27"/>
      <c r="MO59" s="27"/>
      <c r="MP59" s="27"/>
      <c r="MQ59" s="27"/>
      <c r="MR59" s="27"/>
      <c r="MS59" s="27"/>
      <c r="MT59" s="27"/>
      <c r="MU59" s="27"/>
      <c r="MV59" s="27"/>
      <c r="MW59" s="27"/>
      <c r="MX59" s="27"/>
      <c r="MY59" s="27"/>
      <c r="MZ59" s="27"/>
      <c r="NA59" s="27"/>
      <c r="NB59" s="27"/>
      <c r="NC59" s="27"/>
      <c r="ND59" s="27"/>
      <c r="NE59" s="27"/>
      <c r="NF59" s="27"/>
      <c r="NG59" s="28"/>
      <c r="NH59" s="2"/>
      <c r="NI59" s="88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90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99" t="s">
        <v>39</v>
      </c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  <c r="IV60" s="99"/>
      <c r="IW60" s="99"/>
      <c r="IX60" s="99"/>
      <c r="IY60" s="99"/>
      <c r="IZ60" s="99"/>
      <c r="JA60" s="99"/>
      <c r="JB60" s="99"/>
      <c r="JC60" s="99"/>
      <c r="JD60" s="99"/>
      <c r="JE60" s="99"/>
      <c r="JF60" s="99"/>
      <c r="JG60" s="99"/>
      <c r="JH60" s="99"/>
      <c r="JI60" s="99"/>
      <c r="JJ60" s="99"/>
      <c r="JK60" s="99"/>
      <c r="JL60" s="99"/>
      <c r="JM60" s="99"/>
      <c r="JN60" s="99"/>
      <c r="JO60" s="99"/>
      <c r="JP60" s="99"/>
      <c r="JQ60" s="99"/>
      <c r="JR60" s="99"/>
      <c r="JS60" s="99"/>
      <c r="JT60" s="99"/>
      <c r="JU60" s="99"/>
      <c r="JV60" s="99"/>
      <c r="JW60" s="99"/>
      <c r="JX60" s="99"/>
      <c r="JY60" s="99"/>
      <c r="JZ60" s="99"/>
      <c r="KA60" s="99"/>
      <c r="KB60" s="99"/>
      <c r="KC60" s="99"/>
      <c r="KD60" s="99"/>
      <c r="KE60" s="99"/>
      <c r="KF60" s="99"/>
      <c r="KG60" s="99"/>
      <c r="KH60" s="99"/>
      <c r="KI60" s="99"/>
      <c r="KJ60" s="99"/>
      <c r="KK60" s="99"/>
      <c r="KL60" s="99"/>
      <c r="KM60" s="99"/>
      <c r="KN60" s="99"/>
      <c r="KO60" s="99"/>
      <c r="KP60" s="99"/>
      <c r="KQ60" s="99"/>
      <c r="KR60" s="99"/>
      <c r="KS60" s="99"/>
      <c r="KT60" s="99"/>
      <c r="KU60" s="99"/>
      <c r="KV60" s="99"/>
      <c r="KW60" s="99"/>
      <c r="KX60" s="99"/>
      <c r="KY60" s="99"/>
      <c r="KZ60" s="99"/>
      <c r="LA60" s="99"/>
      <c r="LB60" s="99"/>
      <c r="LC60" s="99"/>
      <c r="LD60" s="99"/>
      <c r="LE60" s="99"/>
      <c r="LF60" s="99"/>
      <c r="LG60" s="99"/>
      <c r="LH60" s="99"/>
      <c r="LI60" s="99"/>
      <c r="LJ60" s="99"/>
      <c r="LK60" s="99"/>
      <c r="LL60" s="99"/>
      <c r="LM60" s="99"/>
      <c r="LN60" s="99"/>
      <c r="LO60" s="99"/>
      <c r="LP60" s="99"/>
      <c r="LQ60" s="99"/>
      <c r="LR60" s="99"/>
      <c r="LS60" s="99"/>
      <c r="LT60" s="99"/>
      <c r="LU60" s="99"/>
      <c r="LV60" s="99"/>
      <c r="LW60" s="99"/>
      <c r="LX60" s="99"/>
      <c r="LY60" s="99"/>
      <c r="LZ60" s="99"/>
      <c r="MA60" s="99"/>
      <c r="MB60" s="99"/>
      <c r="MC60" s="99"/>
      <c r="MD60" s="99"/>
      <c r="ME60" s="99"/>
      <c r="MF60" s="99"/>
      <c r="MG60" s="99"/>
      <c r="MH60" s="99"/>
      <c r="MI60" s="99"/>
      <c r="MJ60" s="99"/>
      <c r="MK60" s="99"/>
      <c r="ML60" s="99"/>
      <c r="MM60" s="99"/>
      <c r="MN60" s="99"/>
      <c r="MO60" s="99"/>
      <c r="MP60" s="99"/>
      <c r="MQ60" s="99"/>
      <c r="MR60" s="99"/>
      <c r="MS60" s="99"/>
      <c r="MT60" s="99"/>
      <c r="MU60" s="99"/>
      <c r="MV60" s="99"/>
      <c r="MW60" s="99"/>
      <c r="MX60" s="99"/>
      <c r="MY60" s="99"/>
      <c r="MZ60" s="99"/>
      <c r="NA60" s="99"/>
      <c r="NB60" s="20"/>
      <c r="NC60" s="20"/>
      <c r="ND60" s="20"/>
      <c r="NE60" s="20"/>
      <c r="NF60" s="20"/>
      <c r="NG60" s="29"/>
      <c r="NH60" s="2"/>
      <c r="NI60" s="88"/>
      <c r="NJ60" s="89"/>
      <c r="NK60" s="89"/>
      <c r="NL60" s="89"/>
      <c r="NM60" s="89"/>
      <c r="NN60" s="89"/>
      <c r="NO60" s="89"/>
      <c r="NP60" s="89"/>
      <c r="NQ60" s="89"/>
      <c r="NR60" s="89"/>
      <c r="NS60" s="89"/>
      <c r="NT60" s="89"/>
      <c r="NU60" s="89"/>
      <c r="NV60" s="89"/>
      <c r="NW60" s="90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00"/>
      <c r="JA61" s="100"/>
      <c r="JB61" s="100"/>
      <c r="JC61" s="100"/>
      <c r="JD61" s="100"/>
      <c r="JE61" s="100"/>
      <c r="JF61" s="100"/>
      <c r="JG61" s="100"/>
      <c r="JH61" s="100"/>
      <c r="JI61" s="100"/>
      <c r="JJ61" s="100"/>
      <c r="JK61" s="100"/>
      <c r="JL61" s="100"/>
      <c r="JM61" s="100"/>
      <c r="JN61" s="100"/>
      <c r="JO61" s="100"/>
      <c r="JP61" s="100"/>
      <c r="JQ61" s="100"/>
      <c r="JR61" s="100"/>
      <c r="JS61" s="100"/>
      <c r="JT61" s="100"/>
      <c r="JU61" s="100"/>
      <c r="JV61" s="100"/>
      <c r="JW61" s="100"/>
      <c r="JX61" s="100"/>
      <c r="JY61" s="100"/>
      <c r="JZ61" s="100"/>
      <c r="KA61" s="100"/>
      <c r="KB61" s="100"/>
      <c r="KC61" s="100"/>
      <c r="KD61" s="100"/>
      <c r="KE61" s="100"/>
      <c r="KF61" s="100"/>
      <c r="KG61" s="100"/>
      <c r="KH61" s="100"/>
      <c r="KI61" s="100"/>
      <c r="KJ61" s="100"/>
      <c r="KK61" s="100"/>
      <c r="KL61" s="100"/>
      <c r="KM61" s="100"/>
      <c r="KN61" s="100"/>
      <c r="KO61" s="100"/>
      <c r="KP61" s="100"/>
      <c r="KQ61" s="100"/>
      <c r="KR61" s="100"/>
      <c r="KS61" s="100"/>
      <c r="KT61" s="100"/>
      <c r="KU61" s="100"/>
      <c r="KV61" s="100"/>
      <c r="KW61" s="100"/>
      <c r="KX61" s="100"/>
      <c r="KY61" s="100"/>
      <c r="KZ61" s="100"/>
      <c r="LA61" s="100"/>
      <c r="LB61" s="100"/>
      <c r="LC61" s="100"/>
      <c r="LD61" s="100"/>
      <c r="LE61" s="100"/>
      <c r="LF61" s="100"/>
      <c r="LG61" s="100"/>
      <c r="LH61" s="100"/>
      <c r="LI61" s="100"/>
      <c r="LJ61" s="100"/>
      <c r="LK61" s="100"/>
      <c r="LL61" s="100"/>
      <c r="LM61" s="100"/>
      <c r="LN61" s="100"/>
      <c r="LO61" s="100"/>
      <c r="LP61" s="100"/>
      <c r="LQ61" s="100"/>
      <c r="LR61" s="100"/>
      <c r="LS61" s="100"/>
      <c r="LT61" s="100"/>
      <c r="LU61" s="100"/>
      <c r="LV61" s="100"/>
      <c r="LW61" s="100"/>
      <c r="LX61" s="100"/>
      <c r="LY61" s="100"/>
      <c r="LZ61" s="100"/>
      <c r="MA61" s="100"/>
      <c r="MB61" s="100"/>
      <c r="MC61" s="100"/>
      <c r="MD61" s="100"/>
      <c r="ME61" s="100"/>
      <c r="MF61" s="100"/>
      <c r="MG61" s="100"/>
      <c r="MH61" s="100"/>
      <c r="MI61" s="100"/>
      <c r="MJ61" s="100"/>
      <c r="MK61" s="100"/>
      <c r="ML61" s="100"/>
      <c r="MM61" s="100"/>
      <c r="MN61" s="100"/>
      <c r="MO61" s="100"/>
      <c r="MP61" s="100"/>
      <c r="MQ61" s="100"/>
      <c r="MR61" s="100"/>
      <c r="MS61" s="100"/>
      <c r="MT61" s="100"/>
      <c r="MU61" s="100"/>
      <c r="MV61" s="100"/>
      <c r="MW61" s="100"/>
      <c r="MX61" s="100"/>
      <c r="MY61" s="100"/>
      <c r="MZ61" s="100"/>
      <c r="NA61" s="100"/>
      <c r="NB61" s="20"/>
      <c r="NC61" s="20"/>
      <c r="ND61" s="20"/>
      <c r="NE61" s="20"/>
      <c r="NF61" s="20"/>
      <c r="NG61" s="29"/>
      <c r="NH61" s="2"/>
      <c r="NI61" s="88"/>
      <c r="NJ61" s="89"/>
      <c r="NK61" s="89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89"/>
      <c r="NW61" s="90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88"/>
      <c r="NJ62" s="89"/>
      <c r="NK62" s="89"/>
      <c r="NL62" s="89"/>
      <c r="NM62" s="89"/>
      <c r="NN62" s="89"/>
      <c r="NO62" s="89"/>
      <c r="NP62" s="89"/>
      <c r="NQ62" s="89"/>
      <c r="NR62" s="89"/>
      <c r="NS62" s="89"/>
      <c r="NT62" s="89"/>
      <c r="NU62" s="89"/>
      <c r="NV62" s="89"/>
      <c r="NW62" s="90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5" t="s">
        <v>40</v>
      </c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88"/>
      <c r="NJ63" s="89"/>
      <c r="NK63" s="89"/>
      <c r="NL63" s="89"/>
      <c r="NM63" s="89"/>
      <c r="NN63" s="89"/>
      <c r="NO63" s="89"/>
      <c r="NP63" s="89"/>
      <c r="NQ63" s="89"/>
      <c r="NR63" s="89"/>
      <c r="NS63" s="89"/>
      <c r="NT63" s="89"/>
      <c r="NU63" s="89"/>
      <c r="NV63" s="89"/>
      <c r="NW63" s="90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1"/>
      <c r="NJ64" s="92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3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85" t="s">
        <v>41</v>
      </c>
      <c r="NJ65" s="86"/>
      <c r="NK65" s="86"/>
      <c r="NL65" s="86"/>
      <c r="NM65" s="86"/>
      <c r="NN65" s="86"/>
      <c r="NO65" s="86"/>
      <c r="NP65" s="86"/>
      <c r="NQ65" s="86"/>
      <c r="NR65" s="86"/>
      <c r="NS65" s="86"/>
      <c r="NT65" s="86"/>
      <c r="NU65" s="86"/>
      <c r="NV65" s="86"/>
      <c r="NW65" s="87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88" t="s">
        <v>184</v>
      </c>
      <c r="NJ66" s="89"/>
      <c r="NK66" s="89"/>
      <c r="NL66" s="89"/>
      <c r="NM66" s="89"/>
      <c r="NN66" s="89"/>
      <c r="NO66" s="89"/>
      <c r="NP66" s="89"/>
      <c r="NQ66" s="89"/>
      <c r="NR66" s="89"/>
      <c r="NS66" s="89"/>
      <c r="NT66" s="89"/>
      <c r="NU66" s="89"/>
      <c r="NV66" s="89"/>
      <c r="NW66" s="90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94">
        <f>データ!DI6</f>
        <v>341950</v>
      </c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1"/>
      <c r="NG67" s="22"/>
      <c r="NH67" s="2"/>
      <c r="NI67" s="88"/>
      <c r="NJ67" s="89"/>
      <c r="NK67" s="89"/>
      <c r="NL67" s="89"/>
      <c r="NM67" s="89"/>
      <c r="NN67" s="89"/>
      <c r="NO67" s="89"/>
      <c r="NP67" s="89"/>
      <c r="NQ67" s="89"/>
      <c r="NR67" s="89"/>
      <c r="NS67" s="89"/>
      <c r="NT67" s="89"/>
      <c r="NU67" s="89"/>
      <c r="NV67" s="89"/>
      <c r="NW67" s="90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1"/>
      <c r="NG68" s="22"/>
      <c r="NH68" s="2"/>
      <c r="NI68" s="88"/>
      <c r="NJ68" s="89"/>
      <c r="NK68" s="89"/>
      <c r="NL68" s="89"/>
      <c r="NM68" s="89"/>
      <c r="NN68" s="89"/>
      <c r="NO68" s="89"/>
      <c r="NP68" s="89"/>
      <c r="NQ68" s="89"/>
      <c r="NR68" s="89"/>
      <c r="NS68" s="89"/>
      <c r="NT68" s="89"/>
      <c r="NU68" s="89"/>
      <c r="NV68" s="89"/>
      <c r="NW68" s="90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1"/>
      <c r="NG69" s="22"/>
      <c r="NH69" s="2"/>
      <c r="NI69" s="88"/>
      <c r="NJ69" s="89"/>
      <c r="NK69" s="89"/>
      <c r="NL69" s="89"/>
      <c r="NM69" s="89"/>
      <c r="NN69" s="89"/>
      <c r="NO69" s="89"/>
      <c r="NP69" s="89"/>
      <c r="NQ69" s="89"/>
      <c r="NR69" s="89"/>
      <c r="NS69" s="89"/>
      <c r="NT69" s="89"/>
      <c r="NU69" s="89"/>
      <c r="NV69" s="89"/>
      <c r="NW69" s="90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1"/>
      <c r="NG70" s="22"/>
      <c r="NH70" s="2"/>
      <c r="NI70" s="88"/>
      <c r="NJ70" s="89"/>
      <c r="NK70" s="89"/>
      <c r="NL70" s="89"/>
      <c r="NM70" s="89"/>
      <c r="NN70" s="89"/>
      <c r="NO70" s="89"/>
      <c r="NP70" s="89"/>
      <c r="NQ70" s="89"/>
      <c r="NR70" s="89"/>
      <c r="NS70" s="89"/>
      <c r="NT70" s="89"/>
      <c r="NU70" s="89"/>
      <c r="NV70" s="89"/>
      <c r="NW70" s="90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2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88"/>
      <c r="NJ71" s="89"/>
      <c r="NK71" s="89"/>
      <c r="NL71" s="89"/>
      <c r="NM71" s="89"/>
      <c r="NN71" s="89"/>
      <c r="NO71" s="89"/>
      <c r="NP71" s="89"/>
      <c r="NQ71" s="89"/>
      <c r="NR71" s="89"/>
      <c r="NS71" s="89"/>
      <c r="NT71" s="89"/>
      <c r="NU71" s="89"/>
      <c r="NV71" s="89"/>
      <c r="NW71" s="90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5" t="s">
        <v>42</v>
      </c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88"/>
      <c r="NJ72" s="89"/>
      <c r="NK72" s="89"/>
      <c r="NL72" s="89"/>
      <c r="NM72" s="89"/>
      <c r="NN72" s="89"/>
      <c r="NO72" s="89"/>
      <c r="NP72" s="89"/>
      <c r="NQ72" s="89"/>
      <c r="NR72" s="89"/>
      <c r="NS72" s="89"/>
      <c r="NT72" s="89"/>
      <c r="NU72" s="89"/>
      <c r="NV72" s="89"/>
      <c r="NW72" s="90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88"/>
      <c r="NJ73" s="89"/>
      <c r="NK73" s="89"/>
      <c r="NL73" s="89"/>
      <c r="NM73" s="89"/>
      <c r="NN73" s="89"/>
      <c r="NO73" s="89"/>
      <c r="NP73" s="89"/>
      <c r="NQ73" s="89"/>
      <c r="NR73" s="89"/>
      <c r="NS73" s="89"/>
      <c r="NT73" s="89"/>
      <c r="NU73" s="89"/>
      <c r="NV73" s="89"/>
      <c r="NW73" s="90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88"/>
      <c r="NJ74" s="89"/>
      <c r="NK74" s="89"/>
      <c r="NL74" s="89"/>
      <c r="NM74" s="89"/>
      <c r="NN74" s="89"/>
      <c r="NO74" s="89"/>
      <c r="NP74" s="89"/>
      <c r="NQ74" s="89"/>
      <c r="NR74" s="89"/>
      <c r="NS74" s="89"/>
      <c r="NT74" s="89"/>
      <c r="NU74" s="89"/>
      <c r="NV74" s="89"/>
      <c r="NW74" s="90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88"/>
      <c r="NJ75" s="89"/>
      <c r="NK75" s="89"/>
      <c r="NL75" s="89"/>
      <c r="NM75" s="89"/>
      <c r="NN75" s="89"/>
      <c r="NO75" s="89"/>
      <c r="NP75" s="89"/>
      <c r="NQ75" s="89"/>
      <c r="NR75" s="89"/>
      <c r="NS75" s="89"/>
      <c r="NT75" s="89"/>
      <c r="NU75" s="89"/>
      <c r="NV75" s="89"/>
      <c r="NW75" s="90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>
        <f>データ!$B$11</f>
        <v>41275</v>
      </c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>
        <f>データ!$C$11</f>
        <v>41640</v>
      </c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>
        <f>データ!$D$11</f>
        <v>42005</v>
      </c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>
        <f>データ!$E$11</f>
        <v>42370</v>
      </c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>
        <f>データ!$F$11</f>
        <v>42736</v>
      </c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33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94">
        <f>データ!DJ6</f>
        <v>2000</v>
      </c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4">
        <f>データ!$B$11</f>
        <v>41275</v>
      </c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>
        <f>データ!$C$11</f>
        <v>41640</v>
      </c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>
        <f>データ!$D$11</f>
        <v>42005</v>
      </c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>
        <f>データ!$E$11</f>
        <v>42370</v>
      </c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>
        <f>データ!$F$11</f>
        <v>42736</v>
      </c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4">
        <f>データ!$B$11</f>
        <v>41275</v>
      </c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>
        <f>データ!$C$11</f>
        <v>41640</v>
      </c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>
        <f>データ!$D$11</f>
        <v>42005</v>
      </c>
      <c r="LK76" s="84"/>
      <c r="LL76" s="84"/>
      <c r="LM76" s="84"/>
      <c r="LN76" s="84"/>
      <c r="LO76" s="84"/>
      <c r="LP76" s="84"/>
      <c r="LQ76" s="84"/>
      <c r="LR76" s="84"/>
      <c r="LS76" s="84"/>
      <c r="LT76" s="84"/>
      <c r="LU76" s="84"/>
      <c r="LV76" s="84"/>
      <c r="LW76" s="84"/>
      <c r="LX76" s="84">
        <f>データ!$E$11</f>
        <v>42370</v>
      </c>
      <c r="LY76" s="84"/>
      <c r="LZ76" s="84"/>
      <c r="MA76" s="84"/>
      <c r="MB76" s="84"/>
      <c r="MC76" s="84"/>
      <c r="MD76" s="84"/>
      <c r="ME76" s="84"/>
      <c r="MF76" s="84"/>
      <c r="MG76" s="84"/>
      <c r="MH76" s="84"/>
      <c r="MI76" s="84"/>
      <c r="MJ76" s="84"/>
      <c r="MK76" s="84"/>
      <c r="ML76" s="84">
        <f>データ!$F$11</f>
        <v>42736</v>
      </c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4"/>
      <c r="NA76" s="4"/>
      <c r="NB76" s="4"/>
      <c r="NC76" s="4"/>
      <c r="ND76" s="4"/>
      <c r="NE76" s="4"/>
      <c r="NF76" s="34"/>
      <c r="NG76" s="22"/>
      <c r="NH76" s="2"/>
      <c r="NI76" s="88"/>
      <c r="NJ76" s="89"/>
      <c r="NK76" s="89"/>
      <c r="NL76" s="89"/>
      <c r="NM76" s="89"/>
      <c r="NN76" s="89"/>
      <c r="NO76" s="89"/>
      <c r="NP76" s="89"/>
      <c r="NQ76" s="89"/>
      <c r="NR76" s="89"/>
      <c r="NS76" s="89"/>
      <c r="NT76" s="89"/>
      <c r="NU76" s="89"/>
      <c r="NV76" s="89"/>
      <c r="NW76" s="90"/>
    </row>
    <row r="77" spans="1:387" ht="13.5" customHeight="1" x14ac:dyDescent="0.15">
      <c r="A77" s="2"/>
      <c r="B77" s="21"/>
      <c r="C77" s="4"/>
      <c r="D77" s="4"/>
      <c r="E77" s="4"/>
      <c r="F77" s="4"/>
      <c r="I77" s="82" t="s">
        <v>27</v>
      </c>
      <c r="J77" s="82"/>
      <c r="K77" s="82"/>
      <c r="L77" s="82"/>
      <c r="M77" s="82"/>
      <c r="N77" s="82"/>
      <c r="O77" s="82"/>
      <c r="P77" s="82"/>
      <c r="Q77" s="82"/>
      <c r="R77" s="80" t="str">
        <f>データ!CX7</f>
        <v xml:space="preserve"> </v>
      </c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 t="str">
        <f>データ!CY7</f>
        <v xml:space="preserve"> </v>
      </c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 t="str">
        <f>データ!CZ7</f>
        <v xml:space="preserve"> </v>
      </c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 t="str">
        <f>データ!DA7</f>
        <v xml:space="preserve"> </v>
      </c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 t="str">
        <f>データ!DB7</f>
        <v xml:space="preserve"> </v>
      </c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33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2" t="s">
        <v>27</v>
      </c>
      <c r="GL77" s="82"/>
      <c r="GM77" s="82"/>
      <c r="GN77" s="82"/>
      <c r="GO77" s="82"/>
      <c r="GP77" s="82"/>
      <c r="GQ77" s="82"/>
      <c r="GR77" s="82"/>
      <c r="GS77" s="82"/>
      <c r="GT77" s="80" t="str">
        <f>データ!DK7</f>
        <v xml:space="preserve"> </v>
      </c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 t="str">
        <f>データ!DL7</f>
        <v xml:space="preserve"> </v>
      </c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 t="str">
        <f>データ!DM7</f>
        <v xml:space="preserve"> </v>
      </c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 t="str">
        <f>データ!DN7</f>
        <v xml:space="preserve"> </v>
      </c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  <c r="IW77" s="80"/>
      <c r="IX77" s="80" t="str">
        <f>データ!DO7</f>
        <v xml:space="preserve"> </v>
      </c>
      <c r="IY77" s="80"/>
      <c r="IZ77" s="80"/>
      <c r="JA77" s="80"/>
      <c r="JB77" s="80"/>
      <c r="JC77" s="80"/>
      <c r="JD77" s="80"/>
      <c r="JE77" s="80"/>
      <c r="JF77" s="80"/>
      <c r="JG77" s="80"/>
      <c r="JH77" s="80"/>
      <c r="JI77" s="80"/>
      <c r="JJ77" s="80"/>
      <c r="JK77" s="80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2" t="s">
        <v>27</v>
      </c>
      <c r="JZ77" s="82"/>
      <c r="KA77" s="82"/>
      <c r="KB77" s="82"/>
      <c r="KC77" s="82"/>
      <c r="KD77" s="82"/>
      <c r="KE77" s="82"/>
      <c r="KF77" s="82"/>
      <c r="KG77" s="82"/>
      <c r="KH77" s="83">
        <f>データ!DV7</f>
        <v>0</v>
      </c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>
        <f>データ!DW7</f>
        <v>0</v>
      </c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>
        <f>データ!DX7</f>
        <v>0</v>
      </c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>
        <f>データ!DY7</f>
        <v>0</v>
      </c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>
        <f>データ!DZ7</f>
        <v>0</v>
      </c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4"/>
      <c r="NA77" s="4"/>
      <c r="NB77" s="4"/>
      <c r="NC77" s="4"/>
      <c r="ND77" s="4"/>
      <c r="NE77" s="4"/>
      <c r="NF77" s="34"/>
      <c r="NG77" s="22"/>
      <c r="NH77" s="2"/>
      <c r="NI77" s="88"/>
      <c r="NJ77" s="89"/>
      <c r="NK77" s="89"/>
      <c r="NL77" s="89"/>
      <c r="NM77" s="89"/>
      <c r="NN77" s="89"/>
      <c r="NO77" s="89"/>
      <c r="NP77" s="89"/>
      <c r="NQ77" s="89"/>
      <c r="NR77" s="89"/>
      <c r="NS77" s="89"/>
      <c r="NT77" s="89"/>
      <c r="NU77" s="89"/>
      <c r="NV77" s="89"/>
      <c r="NW77" s="90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2" t="s">
        <v>29</v>
      </c>
      <c r="J78" s="82"/>
      <c r="K78" s="82"/>
      <c r="L78" s="82"/>
      <c r="M78" s="82"/>
      <c r="N78" s="82"/>
      <c r="O78" s="82"/>
      <c r="P78" s="82"/>
      <c r="Q78" s="82"/>
      <c r="R78" s="80" t="str">
        <f>データ!DC7</f>
        <v xml:space="preserve"> </v>
      </c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 t="str">
        <f>データ!DD7</f>
        <v xml:space="preserve"> </v>
      </c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 t="str">
        <f>データ!DE7</f>
        <v xml:space="preserve"> </v>
      </c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 t="str">
        <f>データ!DF7</f>
        <v xml:space="preserve"> </v>
      </c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 t="str">
        <f>データ!DG7</f>
        <v xml:space="preserve"> </v>
      </c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33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2" t="s">
        <v>29</v>
      </c>
      <c r="GL78" s="82"/>
      <c r="GM78" s="82"/>
      <c r="GN78" s="82"/>
      <c r="GO78" s="82"/>
      <c r="GP78" s="82"/>
      <c r="GQ78" s="82"/>
      <c r="GR78" s="82"/>
      <c r="GS78" s="82"/>
      <c r="GT78" s="80" t="str">
        <f>データ!DP7</f>
        <v xml:space="preserve"> </v>
      </c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 t="str">
        <f>データ!DQ7</f>
        <v xml:space="preserve"> </v>
      </c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 t="str">
        <f>データ!DR7</f>
        <v xml:space="preserve"> </v>
      </c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 t="str">
        <f>データ!DS7</f>
        <v xml:space="preserve"> </v>
      </c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  <c r="IW78" s="80"/>
      <c r="IX78" s="80" t="str">
        <f>データ!DT7</f>
        <v xml:space="preserve"> </v>
      </c>
      <c r="IY78" s="80"/>
      <c r="IZ78" s="80"/>
      <c r="JA78" s="80"/>
      <c r="JB78" s="80"/>
      <c r="JC78" s="80"/>
      <c r="JD78" s="80"/>
      <c r="JE78" s="80"/>
      <c r="JF78" s="80"/>
      <c r="JG78" s="80"/>
      <c r="JH78" s="80"/>
      <c r="JI78" s="80"/>
      <c r="JJ78" s="80"/>
      <c r="JK78" s="80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2" t="s">
        <v>29</v>
      </c>
      <c r="JZ78" s="82"/>
      <c r="KA78" s="82"/>
      <c r="KB78" s="82"/>
      <c r="KC78" s="82"/>
      <c r="KD78" s="82"/>
      <c r="KE78" s="82"/>
      <c r="KF78" s="82"/>
      <c r="KG78" s="82"/>
      <c r="KH78" s="83">
        <f>データ!EA7</f>
        <v>51.6</v>
      </c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データ!EB7</f>
        <v>34.1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>
        <f>データ!EC7</f>
        <v>20.3</v>
      </c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>
        <f>データ!ED7</f>
        <v>44.7</v>
      </c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>
        <f>データ!EE7</f>
        <v>33.299999999999997</v>
      </c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4"/>
      <c r="NA78" s="4"/>
      <c r="NB78" s="4"/>
      <c r="NC78" s="4"/>
      <c r="ND78" s="4"/>
      <c r="NE78" s="4"/>
      <c r="NF78" s="34"/>
      <c r="NG78" s="22"/>
      <c r="NH78" s="2"/>
      <c r="NI78" s="88"/>
      <c r="NJ78" s="89"/>
      <c r="NK78" s="89"/>
      <c r="NL78" s="89"/>
      <c r="NM78" s="89"/>
      <c r="NN78" s="89"/>
      <c r="NO78" s="89"/>
      <c r="NP78" s="89"/>
      <c r="NQ78" s="89"/>
      <c r="NR78" s="89"/>
      <c r="NS78" s="89"/>
      <c r="NT78" s="89"/>
      <c r="NU78" s="89"/>
      <c r="NV78" s="89"/>
      <c r="NW78" s="90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4"/>
      <c r="NG79" s="22"/>
      <c r="NH79" s="2"/>
      <c r="NI79" s="88"/>
      <c r="NJ79" s="89"/>
      <c r="NK79" s="89"/>
      <c r="NL79" s="89"/>
      <c r="NM79" s="89"/>
      <c r="NN79" s="89"/>
      <c r="NO79" s="89"/>
      <c r="NP79" s="89"/>
      <c r="NQ79" s="89"/>
      <c r="NR79" s="89"/>
      <c r="NS79" s="89"/>
      <c r="NT79" s="89"/>
      <c r="NU79" s="89"/>
      <c r="NV79" s="89"/>
      <c r="NW79" s="90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81" t="s">
        <v>43</v>
      </c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81" t="s">
        <v>44</v>
      </c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  <c r="IV80" s="81"/>
      <c r="IW80" s="81"/>
      <c r="IX80" s="81"/>
      <c r="IY80" s="81"/>
      <c r="IZ80" s="81"/>
      <c r="JA80" s="81"/>
      <c r="JB80" s="81"/>
      <c r="JC80" s="81"/>
      <c r="JD80" s="81"/>
      <c r="JE80" s="81"/>
      <c r="JF80" s="81"/>
      <c r="JG80" s="81"/>
      <c r="JH80" s="81"/>
      <c r="JI80" s="81"/>
      <c r="JJ80" s="81"/>
      <c r="JK80" s="81"/>
      <c r="JL80" s="81"/>
      <c r="JM80" s="81"/>
      <c r="JN80" s="81"/>
      <c r="JO80" s="4"/>
      <c r="JP80" s="4"/>
      <c r="JQ80" s="4"/>
      <c r="JR80" s="4"/>
      <c r="JS80" s="4"/>
      <c r="JT80" s="4"/>
      <c r="JU80" s="4"/>
      <c r="JV80" s="4"/>
      <c r="JW80" s="4"/>
      <c r="JX80" s="81" t="s">
        <v>45</v>
      </c>
      <c r="JY80" s="81"/>
      <c r="JZ80" s="81"/>
      <c r="KA80" s="81"/>
      <c r="KB80" s="81"/>
      <c r="KC80" s="81"/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/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/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/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81"/>
      <c r="NB80" s="81"/>
      <c r="NC80" s="23"/>
      <c r="ND80" s="23"/>
      <c r="NE80" s="23"/>
      <c r="NF80" s="23"/>
      <c r="NG80" s="22"/>
      <c r="NH80" s="2"/>
      <c r="NI80" s="88"/>
      <c r="NJ80" s="89"/>
      <c r="NK80" s="89"/>
      <c r="NL80" s="89"/>
      <c r="NM80" s="89"/>
      <c r="NN80" s="89"/>
      <c r="NO80" s="89"/>
      <c r="NP80" s="89"/>
      <c r="NQ80" s="89"/>
      <c r="NR80" s="89"/>
      <c r="NS80" s="89"/>
      <c r="NT80" s="89"/>
      <c r="NU80" s="89"/>
      <c r="NV80" s="89"/>
      <c r="NW80" s="90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  <c r="IY81" s="81"/>
      <c r="IZ81" s="81"/>
      <c r="JA81" s="81"/>
      <c r="JB81" s="81"/>
      <c r="JC81" s="81"/>
      <c r="JD81" s="81"/>
      <c r="JE81" s="81"/>
      <c r="JF81" s="81"/>
      <c r="JG81" s="81"/>
      <c r="JH81" s="81"/>
      <c r="JI81" s="81"/>
      <c r="JJ81" s="81"/>
      <c r="JK81" s="81"/>
      <c r="JL81" s="81"/>
      <c r="JM81" s="81"/>
      <c r="JN81" s="81"/>
      <c r="JO81" s="4"/>
      <c r="JP81" s="4"/>
      <c r="JQ81" s="4"/>
      <c r="JR81" s="4"/>
      <c r="JS81" s="4"/>
      <c r="JT81" s="4"/>
      <c r="JU81" s="4"/>
      <c r="JV81" s="4"/>
      <c r="JW81" s="4"/>
      <c r="JX81" s="81"/>
      <c r="JY81" s="81"/>
      <c r="JZ81" s="81"/>
      <c r="KA81" s="81"/>
      <c r="KB81" s="81"/>
      <c r="KC81" s="81"/>
      <c r="KD81" s="81"/>
      <c r="KE81" s="81"/>
      <c r="KF81" s="81"/>
      <c r="KG81" s="81"/>
      <c r="KH81" s="81"/>
      <c r="KI81" s="81"/>
      <c r="KJ81" s="81"/>
      <c r="KK81" s="81"/>
      <c r="KL81" s="81"/>
      <c r="KM81" s="81"/>
      <c r="KN81" s="81"/>
      <c r="KO81" s="81"/>
      <c r="KP81" s="81"/>
      <c r="KQ81" s="81"/>
      <c r="KR81" s="81"/>
      <c r="KS81" s="81"/>
      <c r="KT81" s="81"/>
      <c r="KU81" s="81"/>
      <c r="KV81" s="81"/>
      <c r="KW81" s="81"/>
      <c r="KX81" s="81"/>
      <c r="KY81" s="81"/>
      <c r="KZ81" s="81"/>
      <c r="LA81" s="81"/>
      <c r="LB81" s="81"/>
      <c r="LC81" s="81"/>
      <c r="LD81" s="81"/>
      <c r="LE81" s="81"/>
      <c r="LF81" s="81"/>
      <c r="LG81" s="81"/>
      <c r="LH81" s="81"/>
      <c r="LI81" s="81"/>
      <c r="LJ81" s="81"/>
      <c r="LK81" s="81"/>
      <c r="LL81" s="81"/>
      <c r="LM81" s="81"/>
      <c r="LN81" s="81"/>
      <c r="LO81" s="81"/>
      <c r="LP81" s="81"/>
      <c r="LQ81" s="81"/>
      <c r="LR81" s="81"/>
      <c r="LS81" s="81"/>
      <c r="LT81" s="81"/>
      <c r="LU81" s="81"/>
      <c r="LV81" s="81"/>
      <c r="LW81" s="81"/>
      <c r="LX81" s="81"/>
      <c r="LY81" s="81"/>
      <c r="LZ81" s="81"/>
      <c r="MA81" s="81"/>
      <c r="MB81" s="81"/>
      <c r="MC81" s="81"/>
      <c r="MD81" s="81"/>
      <c r="ME81" s="81"/>
      <c r="MF81" s="81"/>
      <c r="MG81" s="81"/>
      <c r="MH81" s="81"/>
      <c r="MI81" s="81"/>
      <c r="MJ81" s="81"/>
      <c r="MK81" s="81"/>
      <c r="ML81" s="81"/>
      <c r="MM81" s="81"/>
      <c r="MN81" s="81"/>
      <c r="MO81" s="81"/>
      <c r="MP81" s="81"/>
      <c r="MQ81" s="81"/>
      <c r="MR81" s="81"/>
      <c r="MS81" s="81"/>
      <c r="MT81" s="81"/>
      <c r="MU81" s="81"/>
      <c r="MV81" s="81"/>
      <c r="MW81" s="81"/>
      <c r="MX81" s="81"/>
      <c r="MY81" s="81"/>
      <c r="MZ81" s="81"/>
      <c r="NA81" s="81"/>
      <c r="NB81" s="81"/>
      <c r="NC81" s="23"/>
      <c r="ND81" s="23"/>
      <c r="NE81" s="23"/>
      <c r="NF81" s="23"/>
      <c r="NG81" s="22"/>
      <c r="NH81" s="2"/>
      <c r="NI81" s="88"/>
      <c r="NJ81" s="89"/>
      <c r="NK81" s="89"/>
      <c r="NL81" s="89"/>
      <c r="NM81" s="89"/>
      <c r="NN81" s="89"/>
      <c r="NO81" s="89"/>
      <c r="NP81" s="89"/>
      <c r="NQ81" s="89"/>
      <c r="NR81" s="89"/>
      <c r="NS81" s="89"/>
      <c r="NT81" s="89"/>
      <c r="NU81" s="89"/>
      <c r="NV81" s="89"/>
      <c r="NW81" s="90"/>
    </row>
    <row r="82" spans="1:387" ht="13.5" customHeight="1" x14ac:dyDescent="0.15">
      <c r="A82" s="2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  <c r="FF82" s="27"/>
      <c r="FG82" s="27"/>
      <c r="FH82" s="27"/>
      <c r="FI82" s="27"/>
      <c r="FJ82" s="27"/>
      <c r="FK82" s="27"/>
      <c r="FL82" s="27"/>
      <c r="FM82" s="27"/>
      <c r="FN82" s="27"/>
      <c r="FO82" s="27"/>
      <c r="FP82" s="27"/>
      <c r="FQ82" s="27"/>
      <c r="FR82" s="27"/>
      <c r="FS82" s="27"/>
      <c r="FT82" s="27"/>
      <c r="FU82" s="27"/>
      <c r="FV82" s="27"/>
      <c r="FW82" s="27"/>
      <c r="FX82" s="27"/>
      <c r="FY82" s="27"/>
      <c r="FZ82" s="27"/>
      <c r="GA82" s="27"/>
      <c r="GB82" s="27"/>
      <c r="GC82" s="27"/>
      <c r="GD82" s="27"/>
      <c r="GE82" s="27"/>
      <c r="GF82" s="27"/>
      <c r="GG82" s="27"/>
      <c r="GH82" s="27"/>
      <c r="GI82" s="27"/>
      <c r="GJ82" s="27"/>
      <c r="GK82" s="27"/>
      <c r="GL82" s="27"/>
      <c r="GM82" s="27"/>
      <c r="GN82" s="27"/>
      <c r="GO82" s="27"/>
      <c r="GP82" s="27"/>
      <c r="GQ82" s="27"/>
      <c r="GR82" s="27"/>
      <c r="GS82" s="27"/>
      <c r="GT82" s="27"/>
      <c r="GU82" s="27"/>
      <c r="GV82" s="27"/>
      <c r="GW82" s="27"/>
      <c r="GX82" s="27"/>
      <c r="GY82" s="27"/>
      <c r="GZ82" s="27"/>
      <c r="HA82" s="27"/>
      <c r="HB82" s="27"/>
      <c r="HC82" s="27"/>
      <c r="HD82" s="27"/>
      <c r="HE82" s="27"/>
      <c r="HF82" s="27"/>
      <c r="HG82" s="27"/>
      <c r="HH82" s="27"/>
      <c r="HI82" s="27"/>
      <c r="HJ82" s="27"/>
      <c r="HK82" s="27"/>
      <c r="HL82" s="27"/>
      <c r="HM82" s="27"/>
      <c r="HN82" s="27"/>
      <c r="HO82" s="27"/>
      <c r="HP82" s="27"/>
      <c r="HQ82" s="27"/>
      <c r="HR82" s="27"/>
      <c r="HS82" s="27"/>
      <c r="HT82" s="27"/>
      <c r="HU82" s="27"/>
      <c r="HV82" s="27"/>
      <c r="HW82" s="27"/>
      <c r="HX82" s="27"/>
      <c r="HY82" s="27"/>
      <c r="HZ82" s="27"/>
      <c r="IA82" s="27"/>
      <c r="IB82" s="27"/>
      <c r="IC82" s="27"/>
      <c r="ID82" s="27"/>
      <c r="IE82" s="27"/>
      <c r="IF82" s="27"/>
      <c r="IG82" s="27"/>
      <c r="IH82" s="27"/>
      <c r="II82" s="27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27"/>
      <c r="IV82" s="27"/>
      <c r="IW82" s="27"/>
      <c r="IX82" s="27"/>
      <c r="IY82" s="27"/>
      <c r="IZ82" s="27"/>
      <c r="JA82" s="27"/>
      <c r="JB82" s="27"/>
      <c r="JC82" s="27"/>
      <c r="JD82" s="27"/>
      <c r="JE82" s="27"/>
      <c r="JF82" s="27"/>
      <c r="JG82" s="27"/>
      <c r="JH82" s="27"/>
      <c r="JI82" s="27"/>
      <c r="JJ82" s="27"/>
      <c r="JK82" s="27"/>
      <c r="JL82" s="27"/>
      <c r="JM82" s="27"/>
      <c r="JN82" s="27"/>
      <c r="JO82" s="27"/>
      <c r="JP82" s="27"/>
      <c r="JQ82" s="27"/>
      <c r="JR82" s="27"/>
      <c r="JS82" s="27"/>
      <c r="JT82" s="27"/>
      <c r="JU82" s="27"/>
      <c r="JV82" s="27"/>
      <c r="JW82" s="27"/>
      <c r="JX82" s="27"/>
      <c r="JY82" s="27"/>
      <c r="JZ82" s="27"/>
      <c r="KA82" s="27"/>
      <c r="KB82" s="27"/>
      <c r="KC82" s="27"/>
      <c r="KD82" s="27"/>
      <c r="KE82" s="27"/>
      <c r="KF82" s="27"/>
      <c r="KG82" s="27"/>
      <c r="KH82" s="27"/>
      <c r="KI82" s="27"/>
      <c r="KJ82" s="27"/>
      <c r="KK82" s="27"/>
      <c r="KL82" s="27"/>
      <c r="KM82" s="27"/>
      <c r="KN82" s="27"/>
      <c r="KO82" s="27"/>
      <c r="KP82" s="27"/>
      <c r="KQ82" s="27"/>
      <c r="KR82" s="27"/>
      <c r="KS82" s="27"/>
      <c r="KT82" s="27"/>
      <c r="KU82" s="27"/>
      <c r="KV82" s="27"/>
      <c r="KW82" s="27"/>
      <c r="KX82" s="27"/>
      <c r="KY82" s="27"/>
      <c r="KZ82" s="27"/>
      <c r="LA82" s="27"/>
      <c r="LB82" s="27"/>
      <c r="LC82" s="27"/>
      <c r="LD82" s="27"/>
      <c r="LE82" s="27"/>
      <c r="LF82" s="27"/>
      <c r="LG82" s="27"/>
      <c r="LH82" s="27"/>
      <c r="LI82" s="27"/>
      <c r="LJ82" s="27"/>
      <c r="LK82" s="27"/>
      <c r="LL82" s="27"/>
      <c r="LM82" s="27"/>
      <c r="LN82" s="27"/>
      <c r="LO82" s="27"/>
      <c r="LP82" s="27"/>
      <c r="LQ82" s="27"/>
      <c r="LR82" s="27"/>
      <c r="LS82" s="27"/>
      <c r="LT82" s="27"/>
      <c r="LU82" s="27"/>
      <c r="LV82" s="27"/>
      <c r="LW82" s="27"/>
      <c r="LX82" s="27"/>
      <c r="LY82" s="27"/>
      <c r="LZ82" s="27"/>
      <c r="MA82" s="27"/>
      <c r="MB82" s="27"/>
      <c r="MC82" s="27"/>
      <c r="MD82" s="27"/>
      <c r="ME82" s="27"/>
      <c r="MF82" s="27"/>
      <c r="MG82" s="27"/>
      <c r="MH82" s="27"/>
      <c r="MI82" s="27"/>
      <c r="MJ82" s="27"/>
      <c r="MK82" s="27"/>
      <c r="ML82" s="27"/>
      <c r="MM82" s="27"/>
      <c r="MN82" s="27"/>
      <c r="MO82" s="27"/>
      <c r="MP82" s="27"/>
      <c r="MQ82" s="27"/>
      <c r="MR82" s="27"/>
      <c r="MS82" s="27"/>
      <c r="MT82" s="27"/>
      <c r="MU82" s="27"/>
      <c r="MV82" s="27"/>
      <c r="MW82" s="27"/>
      <c r="MX82" s="27"/>
      <c r="MY82" s="27"/>
      <c r="MZ82" s="27"/>
      <c r="NA82" s="27"/>
      <c r="NB82" s="27"/>
      <c r="NC82" s="27"/>
      <c r="ND82" s="27"/>
      <c r="NE82" s="27"/>
      <c r="NF82" s="27"/>
      <c r="NG82" s="28"/>
      <c r="NH82" s="2"/>
      <c r="NI82" s="91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3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5" t="s">
        <v>46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</row>
    <row r="87" spans="1:387" hidden="1" x14ac:dyDescent="0.15">
      <c r="B87" s="35" t="s">
        <v>47</v>
      </c>
      <c r="C87" s="36" t="s">
        <v>48</v>
      </c>
      <c r="D87" s="36" t="s">
        <v>49</v>
      </c>
      <c r="E87" s="36" t="s">
        <v>50</v>
      </c>
      <c r="F87" s="36" t="s">
        <v>51</v>
      </c>
      <c r="G87" s="36" t="s">
        <v>52</v>
      </c>
      <c r="H87" s="36" t="s">
        <v>53</v>
      </c>
      <c r="I87" s="36" t="s">
        <v>54</v>
      </c>
      <c r="J87" s="36" t="s">
        <v>55</v>
      </c>
      <c r="K87" s="36" t="s">
        <v>56</v>
      </c>
      <c r="L87" s="36" t="s">
        <v>57</v>
      </c>
      <c r="M87" s="36" t="s">
        <v>58</v>
      </c>
      <c r="N87" s="36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</row>
    <row r="88" spans="1:387" hidden="1" x14ac:dyDescent="0.15">
      <c r="B88" s="35" t="str">
        <f>データ!AI6</f>
        <v>【108.5】</v>
      </c>
      <c r="C88" s="36" t="str">
        <f>データ!AT6</f>
        <v>【25.4】</v>
      </c>
      <c r="D88" s="36" t="str">
        <f>データ!BE6</f>
        <v>【6,552】</v>
      </c>
      <c r="E88" s="36" t="str">
        <f>データ!BP6</f>
        <v>【22.1】</v>
      </c>
      <c r="F88" s="36" t="str">
        <f>データ!CA6</f>
        <v>【37.1】</v>
      </c>
      <c r="G88" s="36" t="str">
        <f>データ!CL6</f>
        <v>【△21.3】</v>
      </c>
      <c r="H88" s="36" t="str">
        <f>データ!CW6</f>
        <v>【△10,266】</v>
      </c>
      <c r="I88" s="36" t="str">
        <f>データ!DH6</f>
        <v xml:space="preserve"> </v>
      </c>
      <c r="J88" s="36" t="s">
        <v>59</v>
      </c>
      <c r="K88" s="36" t="s">
        <v>60</v>
      </c>
      <c r="L88" s="36" t="str">
        <f>データ!DU6</f>
        <v xml:space="preserve"> </v>
      </c>
      <c r="M88" s="36" t="str">
        <f>データ!EF6</f>
        <v>【31.1】</v>
      </c>
      <c r="N88" s="36" t="str">
        <f>データ!EF6</f>
        <v>【31.1】</v>
      </c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</row>
  </sheetData>
  <sheetProtection algorithmName="SHA-512" hashValue="bkH7poNoXa1s+0E2a7V3eWVfUXKpbtxUZFg1jUQBYocVlfZlW/dGtOkiF7h+3OypkLgcSm7WiHmCJjH1SjOexg==" saltValue="1MsD4qsJ24DtTmGaUlJZpQ==" spinCount="100000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KV53:LI53"/>
    <mergeCell ref="CW53:DE53"/>
    <mergeCell ref="DF53:DS53"/>
    <mergeCell ref="DT53:EG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61</v>
      </c>
      <c r="Y1" s="38">
        <v>1</v>
      </c>
      <c r="Z1" s="38">
        <v>1</v>
      </c>
      <c r="AA1" s="38">
        <v>1</v>
      </c>
      <c r="AB1" s="38">
        <v>1</v>
      </c>
      <c r="AC1" s="38">
        <v>1</v>
      </c>
      <c r="AD1" s="38">
        <v>1</v>
      </c>
      <c r="AE1" s="38">
        <v>1</v>
      </c>
      <c r="AF1" s="38">
        <v>1</v>
      </c>
      <c r="AG1" s="38">
        <v>1</v>
      </c>
      <c r="AH1" s="38">
        <v>1</v>
      </c>
      <c r="AI1" s="38"/>
      <c r="AJ1" s="38">
        <v>1</v>
      </c>
      <c r="AK1" s="38">
        <v>1</v>
      </c>
      <c r="AL1" s="38">
        <v>1</v>
      </c>
      <c r="AM1" s="38">
        <v>1</v>
      </c>
      <c r="AN1" s="38">
        <v>1</v>
      </c>
      <c r="AO1" s="38">
        <v>1</v>
      </c>
      <c r="AP1" s="38">
        <v>1</v>
      </c>
      <c r="AQ1" s="38">
        <v>1</v>
      </c>
      <c r="AR1" s="38">
        <v>1</v>
      </c>
      <c r="AS1" s="38">
        <v>1</v>
      </c>
      <c r="AT1" s="38"/>
      <c r="AU1" s="38">
        <v>1</v>
      </c>
      <c r="AV1" s="38">
        <v>1</v>
      </c>
      <c r="AW1" s="38">
        <v>1</v>
      </c>
      <c r="AX1" s="38">
        <v>1</v>
      </c>
      <c r="AY1" s="38">
        <v>1</v>
      </c>
      <c r="AZ1" s="38">
        <v>1</v>
      </c>
      <c r="BA1" s="38">
        <v>1</v>
      </c>
      <c r="BB1" s="38">
        <v>1</v>
      </c>
      <c r="BC1" s="38">
        <v>1</v>
      </c>
      <c r="BD1" s="38">
        <v>1</v>
      </c>
      <c r="BE1" s="38"/>
      <c r="BF1" s="38">
        <v>1</v>
      </c>
      <c r="BG1" s="38">
        <v>1</v>
      </c>
      <c r="BH1" s="38">
        <v>1</v>
      </c>
      <c r="BI1" s="38">
        <v>1</v>
      </c>
      <c r="BJ1" s="38">
        <v>1</v>
      </c>
      <c r="BK1" s="38">
        <v>1</v>
      </c>
      <c r="BL1" s="38">
        <v>1</v>
      </c>
      <c r="BM1" s="38">
        <v>1</v>
      </c>
      <c r="BN1" s="38">
        <v>1</v>
      </c>
      <c r="BO1" s="38">
        <v>1</v>
      </c>
      <c r="BP1" s="38"/>
      <c r="BQ1" s="38">
        <v>1</v>
      </c>
      <c r="BR1" s="38">
        <v>1</v>
      </c>
      <c r="BS1" s="38">
        <v>1</v>
      </c>
      <c r="BT1" s="38">
        <v>1</v>
      </c>
      <c r="BU1" s="38">
        <v>1</v>
      </c>
      <c r="BV1" s="38">
        <v>1</v>
      </c>
      <c r="BW1" s="38">
        <v>1</v>
      </c>
      <c r="BX1" s="38">
        <v>1</v>
      </c>
      <c r="BY1" s="38">
        <v>1</v>
      </c>
      <c r="BZ1" s="38">
        <v>1</v>
      </c>
      <c r="CA1" s="38"/>
      <c r="CB1" s="38">
        <v>1</v>
      </c>
      <c r="CC1" s="38">
        <v>1</v>
      </c>
      <c r="CD1" s="38">
        <v>1</v>
      </c>
      <c r="CE1" s="38">
        <v>1</v>
      </c>
      <c r="CF1" s="38">
        <v>1</v>
      </c>
      <c r="CG1" s="38">
        <v>1</v>
      </c>
      <c r="CH1" s="38">
        <v>1</v>
      </c>
      <c r="CI1" s="38">
        <v>1</v>
      </c>
      <c r="CJ1" s="38">
        <v>1</v>
      </c>
      <c r="CK1" s="38">
        <v>1</v>
      </c>
      <c r="CL1" s="38"/>
      <c r="CM1" s="38">
        <v>1</v>
      </c>
      <c r="CN1" s="38">
        <v>1</v>
      </c>
      <c r="CO1" s="38">
        <v>1</v>
      </c>
      <c r="CP1" s="38">
        <v>1</v>
      </c>
      <c r="CQ1" s="38">
        <v>1</v>
      </c>
      <c r="CR1" s="38">
        <v>1</v>
      </c>
      <c r="CS1" s="38">
        <v>1</v>
      </c>
      <c r="CT1" s="38">
        <v>1</v>
      </c>
      <c r="CU1" s="38">
        <v>1</v>
      </c>
      <c r="CV1" s="38">
        <v>1</v>
      </c>
      <c r="CW1" s="38"/>
      <c r="CX1" s="38">
        <v>1</v>
      </c>
      <c r="CY1" s="38">
        <v>1</v>
      </c>
      <c r="CZ1" s="38">
        <v>1</v>
      </c>
      <c r="DA1" s="38">
        <v>1</v>
      </c>
      <c r="DB1" s="38">
        <v>1</v>
      </c>
      <c r="DC1" s="38">
        <v>1</v>
      </c>
      <c r="DD1" s="38">
        <v>1</v>
      </c>
      <c r="DE1" s="38">
        <v>1</v>
      </c>
      <c r="DF1" s="38">
        <v>1</v>
      </c>
      <c r="DG1" s="38">
        <v>1</v>
      </c>
      <c r="DH1" s="38"/>
      <c r="DK1" s="38">
        <v>1</v>
      </c>
      <c r="DL1" s="38">
        <v>1</v>
      </c>
      <c r="DM1" s="38">
        <v>1</v>
      </c>
      <c r="DN1" s="38">
        <v>1</v>
      </c>
      <c r="DO1" s="38">
        <v>1</v>
      </c>
      <c r="DP1" s="38">
        <v>1</v>
      </c>
      <c r="DQ1" s="38">
        <v>1</v>
      </c>
      <c r="DR1" s="38">
        <v>1</v>
      </c>
      <c r="DS1" s="38">
        <v>1</v>
      </c>
      <c r="DT1" s="38">
        <v>1</v>
      </c>
      <c r="DU1" s="38"/>
      <c r="DV1" s="38">
        <v>1</v>
      </c>
      <c r="DW1" s="38">
        <v>1</v>
      </c>
      <c r="DX1" s="38">
        <v>1</v>
      </c>
      <c r="DY1" s="38">
        <v>1</v>
      </c>
      <c r="DZ1" s="38">
        <v>1</v>
      </c>
      <c r="EA1" s="38">
        <v>1</v>
      </c>
      <c r="EB1" s="38">
        <v>1</v>
      </c>
      <c r="EC1" s="38">
        <v>1</v>
      </c>
      <c r="ED1" s="38">
        <v>1</v>
      </c>
      <c r="EE1" s="38">
        <v>1</v>
      </c>
      <c r="EF1" s="38"/>
      <c r="EG1" s="38">
        <v>1</v>
      </c>
      <c r="EH1" s="38">
        <v>1</v>
      </c>
      <c r="EI1" s="38">
        <v>1</v>
      </c>
      <c r="EJ1" s="38">
        <v>1</v>
      </c>
      <c r="EK1" s="38">
        <v>1</v>
      </c>
      <c r="EL1" s="38">
        <v>1</v>
      </c>
      <c r="EM1" s="38">
        <v>1</v>
      </c>
      <c r="EN1" s="38">
        <v>1</v>
      </c>
      <c r="EO1" s="38">
        <v>1</v>
      </c>
      <c r="EP1" s="38">
        <v>1</v>
      </c>
    </row>
    <row r="2" spans="1:146" x14ac:dyDescent="0.15">
      <c r="A2" s="39" t="s">
        <v>62</v>
      </c>
      <c r="B2" s="39">
        <f>COLUMN()-1</f>
        <v>1</v>
      </c>
      <c r="C2" s="39">
        <f t="shared" ref="C2:DU2" si="0">COLUMN()-1</f>
        <v>2</v>
      </c>
      <c r="D2" s="39">
        <f t="shared" si="0"/>
        <v>3</v>
      </c>
      <c r="E2" s="39">
        <f t="shared" si="0"/>
        <v>4</v>
      </c>
      <c r="F2" s="39">
        <f t="shared" si="0"/>
        <v>5</v>
      </c>
      <c r="G2" s="39">
        <f t="shared" si="0"/>
        <v>6</v>
      </c>
      <c r="H2" s="39">
        <f t="shared" si="0"/>
        <v>7</v>
      </c>
      <c r="I2" s="39">
        <f t="shared" si="0"/>
        <v>8</v>
      </c>
      <c r="J2" s="39">
        <f t="shared" si="0"/>
        <v>9</v>
      </c>
      <c r="K2" s="39">
        <f t="shared" si="0"/>
        <v>10</v>
      </c>
      <c r="L2" s="39">
        <f t="shared" si="0"/>
        <v>11</v>
      </c>
      <c r="M2" s="39">
        <f t="shared" si="0"/>
        <v>12</v>
      </c>
      <c r="N2" s="39">
        <f t="shared" si="0"/>
        <v>13</v>
      </c>
      <c r="O2" s="39">
        <f t="shared" si="0"/>
        <v>14</v>
      </c>
      <c r="P2" s="39">
        <f t="shared" si="0"/>
        <v>15</v>
      </c>
      <c r="Q2" s="39">
        <f t="shared" si="0"/>
        <v>16</v>
      </c>
      <c r="R2" s="39">
        <f t="shared" si="0"/>
        <v>17</v>
      </c>
      <c r="S2" s="39">
        <f t="shared" si="0"/>
        <v>18</v>
      </c>
      <c r="T2" s="39">
        <f t="shared" si="0"/>
        <v>19</v>
      </c>
      <c r="U2" s="39">
        <f t="shared" si="0"/>
        <v>20</v>
      </c>
      <c r="V2" s="39">
        <f t="shared" si="0"/>
        <v>21</v>
      </c>
      <c r="W2" s="39">
        <f t="shared" si="0"/>
        <v>22</v>
      </c>
      <c r="X2" s="39">
        <f t="shared" si="0"/>
        <v>23</v>
      </c>
      <c r="Y2" s="39">
        <f t="shared" si="0"/>
        <v>24</v>
      </c>
      <c r="Z2" s="39">
        <f t="shared" si="0"/>
        <v>25</v>
      </c>
      <c r="AA2" s="39">
        <f t="shared" si="0"/>
        <v>26</v>
      </c>
      <c r="AB2" s="39">
        <f t="shared" si="0"/>
        <v>27</v>
      </c>
      <c r="AC2" s="39">
        <f t="shared" si="0"/>
        <v>28</v>
      </c>
      <c r="AD2" s="39">
        <f t="shared" si="0"/>
        <v>29</v>
      </c>
      <c r="AE2" s="39">
        <f t="shared" si="0"/>
        <v>30</v>
      </c>
      <c r="AF2" s="39">
        <f t="shared" si="0"/>
        <v>31</v>
      </c>
      <c r="AG2" s="39">
        <f t="shared" si="0"/>
        <v>32</v>
      </c>
      <c r="AH2" s="39">
        <f t="shared" si="0"/>
        <v>33</v>
      </c>
      <c r="AI2" s="39">
        <f t="shared" si="0"/>
        <v>34</v>
      </c>
      <c r="AJ2" s="39">
        <f t="shared" si="0"/>
        <v>35</v>
      </c>
      <c r="AK2" s="39">
        <f t="shared" si="0"/>
        <v>36</v>
      </c>
      <c r="AL2" s="39">
        <f t="shared" si="0"/>
        <v>37</v>
      </c>
      <c r="AM2" s="39">
        <f t="shared" si="0"/>
        <v>38</v>
      </c>
      <c r="AN2" s="39">
        <f t="shared" si="0"/>
        <v>39</v>
      </c>
      <c r="AO2" s="39">
        <f t="shared" si="0"/>
        <v>40</v>
      </c>
      <c r="AP2" s="39">
        <f t="shared" si="0"/>
        <v>41</v>
      </c>
      <c r="AQ2" s="39">
        <f t="shared" si="0"/>
        <v>42</v>
      </c>
      <c r="AR2" s="39">
        <f t="shared" si="0"/>
        <v>43</v>
      </c>
      <c r="AS2" s="39">
        <f t="shared" si="0"/>
        <v>44</v>
      </c>
      <c r="AT2" s="39">
        <f t="shared" si="0"/>
        <v>45</v>
      </c>
      <c r="AU2" s="39">
        <f t="shared" si="0"/>
        <v>46</v>
      </c>
      <c r="AV2" s="39">
        <f t="shared" si="0"/>
        <v>47</v>
      </c>
      <c r="AW2" s="39">
        <f t="shared" si="0"/>
        <v>48</v>
      </c>
      <c r="AX2" s="39">
        <f t="shared" si="0"/>
        <v>49</v>
      </c>
      <c r="AY2" s="39">
        <f t="shared" si="0"/>
        <v>50</v>
      </c>
      <c r="AZ2" s="39">
        <f t="shared" si="0"/>
        <v>51</v>
      </c>
      <c r="BA2" s="39">
        <f t="shared" si="0"/>
        <v>52</v>
      </c>
      <c r="BB2" s="39">
        <f t="shared" si="0"/>
        <v>53</v>
      </c>
      <c r="BC2" s="39">
        <f t="shared" si="0"/>
        <v>54</v>
      </c>
      <c r="BD2" s="39">
        <f t="shared" si="0"/>
        <v>55</v>
      </c>
      <c r="BE2" s="39">
        <f t="shared" si="0"/>
        <v>56</v>
      </c>
      <c r="BF2" s="39">
        <f t="shared" si="0"/>
        <v>57</v>
      </c>
      <c r="BG2" s="39">
        <f t="shared" si="0"/>
        <v>58</v>
      </c>
      <c r="BH2" s="39">
        <f t="shared" si="0"/>
        <v>59</v>
      </c>
      <c r="BI2" s="39">
        <f t="shared" si="0"/>
        <v>60</v>
      </c>
      <c r="BJ2" s="39">
        <f t="shared" si="0"/>
        <v>61</v>
      </c>
      <c r="BK2" s="39">
        <f t="shared" si="0"/>
        <v>62</v>
      </c>
      <c r="BL2" s="39">
        <f t="shared" si="0"/>
        <v>63</v>
      </c>
      <c r="BM2" s="39">
        <f t="shared" si="0"/>
        <v>64</v>
      </c>
      <c r="BN2" s="39">
        <f t="shared" si="0"/>
        <v>65</v>
      </c>
      <c r="BO2" s="39">
        <f t="shared" si="0"/>
        <v>66</v>
      </c>
      <c r="BP2" s="39">
        <f t="shared" si="0"/>
        <v>67</v>
      </c>
      <c r="BQ2" s="39">
        <f t="shared" si="0"/>
        <v>68</v>
      </c>
      <c r="BR2" s="39">
        <f t="shared" si="0"/>
        <v>69</v>
      </c>
      <c r="BS2" s="39">
        <f t="shared" si="0"/>
        <v>70</v>
      </c>
      <c r="BT2" s="39">
        <f t="shared" si="0"/>
        <v>71</v>
      </c>
      <c r="BU2" s="39">
        <f t="shared" si="0"/>
        <v>72</v>
      </c>
      <c r="BV2" s="39">
        <f t="shared" si="0"/>
        <v>73</v>
      </c>
      <c r="BW2" s="39">
        <f t="shared" si="0"/>
        <v>74</v>
      </c>
      <c r="BX2" s="39">
        <f t="shared" si="0"/>
        <v>75</v>
      </c>
      <c r="BY2" s="39">
        <f t="shared" si="0"/>
        <v>76</v>
      </c>
      <c r="BZ2" s="39">
        <f t="shared" si="0"/>
        <v>77</v>
      </c>
      <c r="CA2" s="39">
        <f t="shared" si="0"/>
        <v>78</v>
      </c>
      <c r="CB2" s="39">
        <f t="shared" si="0"/>
        <v>79</v>
      </c>
      <c r="CC2" s="39">
        <f t="shared" si="0"/>
        <v>80</v>
      </c>
      <c r="CD2" s="39">
        <f t="shared" si="0"/>
        <v>81</v>
      </c>
      <c r="CE2" s="39">
        <f t="shared" si="0"/>
        <v>82</v>
      </c>
      <c r="CF2" s="39">
        <f t="shared" si="0"/>
        <v>83</v>
      </c>
      <c r="CG2" s="39">
        <f t="shared" si="0"/>
        <v>84</v>
      </c>
      <c r="CH2" s="39">
        <f t="shared" si="0"/>
        <v>85</v>
      </c>
      <c r="CI2" s="39">
        <f t="shared" si="0"/>
        <v>86</v>
      </c>
      <c r="CJ2" s="39">
        <f t="shared" si="0"/>
        <v>87</v>
      </c>
      <c r="CK2" s="39">
        <f t="shared" si="0"/>
        <v>88</v>
      </c>
      <c r="CL2" s="39">
        <f t="shared" si="0"/>
        <v>89</v>
      </c>
      <c r="CM2" s="39">
        <f t="shared" si="0"/>
        <v>90</v>
      </c>
      <c r="CN2" s="39">
        <f t="shared" si="0"/>
        <v>91</v>
      </c>
      <c r="CO2" s="39">
        <f t="shared" si="0"/>
        <v>92</v>
      </c>
      <c r="CP2" s="39">
        <f t="shared" si="0"/>
        <v>93</v>
      </c>
      <c r="CQ2" s="39">
        <f t="shared" si="0"/>
        <v>94</v>
      </c>
      <c r="CR2" s="39">
        <f t="shared" si="0"/>
        <v>95</v>
      </c>
      <c r="CS2" s="39">
        <f t="shared" si="0"/>
        <v>96</v>
      </c>
      <c r="CT2" s="39">
        <f t="shared" si="0"/>
        <v>97</v>
      </c>
      <c r="CU2" s="39">
        <f t="shared" si="0"/>
        <v>98</v>
      </c>
      <c r="CV2" s="39">
        <f t="shared" si="0"/>
        <v>99</v>
      </c>
      <c r="CW2" s="39">
        <f t="shared" si="0"/>
        <v>100</v>
      </c>
      <c r="CX2" s="39">
        <f t="shared" si="0"/>
        <v>101</v>
      </c>
      <c r="CY2" s="39">
        <f t="shared" si="0"/>
        <v>102</v>
      </c>
      <c r="CZ2" s="39">
        <f t="shared" si="0"/>
        <v>103</v>
      </c>
      <c r="DA2" s="39">
        <f t="shared" si="0"/>
        <v>104</v>
      </c>
      <c r="DB2" s="39">
        <f t="shared" si="0"/>
        <v>105</v>
      </c>
      <c r="DC2" s="39">
        <f t="shared" si="0"/>
        <v>106</v>
      </c>
      <c r="DD2" s="39">
        <f t="shared" si="0"/>
        <v>107</v>
      </c>
      <c r="DE2" s="39">
        <f t="shared" si="0"/>
        <v>108</v>
      </c>
      <c r="DF2" s="39">
        <f t="shared" si="0"/>
        <v>109</v>
      </c>
      <c r="DG2" s="39">
        <f t="shared" si="0"/>
        <v>110</v>
      </c>
      <c r="DH2" s="39">
        <f t="shared" si="0"/>
        <v>111</v>
      </c>
      <c r="DI2" s="39">
        <f t="shared" si="0"/>
        <v>112</v>
      </c>
      <c r="DJ2" s="39">
        <f t="shared" si="0"/>
        <v>113</v>
      </c>
      <c r="DK2" s="39">
        <f t="shared" si="0"/>
        <v>114</v>
      </c>
      <c r="DL2" s="39">
        <f t="shared" si="0"/>
        <v>115</v>
      </c>
      <c r="DM2" s="39">
        <f t="shared" si="0"/>
        <v>116</v>
      </c>
      <c r="DN2" s="39">
        <f t="shared" si="0"/>
        <v>117</v>
      </c>
      <c r="DO2" s="39">
        <f t="shared" si="0"/>
        <v>118</v>
      </c>
      <c r="DP2" s="39">
        <f t="shared" si="0"/>
        <v>119</v>
      </c>
      <c r="DQ2" s="39">
        <f t="shared" si="0"/>
        <v>120</v>
      </c>
      <c r="DR2" s="39">
        <f t="shared" si="0"/>
        <v>121</v>
      </c>
      <c r="DS2" s="39">
        <f t="shared" si="0"/>
        <v>122</v>
      </c>
      <c r="DT2" s="39">
        <f t="shared" si="0"/>
        <v>123</v>
      </c>
      <c r="DU2" s="39">
        <f t="shared" si="0"/>
        <v>124</v>
      </c>
      <c r="DV2" s="39">
        <f t="shared" ref="DV2:EP2" si="1">COLUMN()-1</f>
        <v>125</v>
      </c>
      <c r="DW2" s="39">
        <f t="shared" si="1"/>
        <v>126</v>
      </c>
      <c r="DX2" s="39">
        <f t="shared" si="1"/>
        <v>127</v>
      </c>
      <c r="DY2" s="39">
        <f t="shared" si="1"/>
        <v>128</v>
      </c>
      <c r="DZ2" s="39">
        <f t="shared" si="1"/>
        <v>129</v>
      </c>
      <c r="EA2" s="39">
        <f t="shared" si="1"/>
        <v>130</v>
      </c>
      <c r="EB2" s="39">
        <f t="shared" si="1"/>
        <v>131</v>
      </c>
      <c r="EC2" s="39">
        <f t="shared" si="1"/>
        <v>132</v>
      </c>
      <c r="ED2" s="39">
        <f t="shared" si="1"/>
        <v>133</v>
      </c>
      <c r="EE2" s="39">
        <f t="shared" si="1"/>
        <v>134</v>
      </c>
      <c r="EF2" s="39">
        <f t="shared" si="1"/>
        <v>135</v>
      </c>
      <c r="EG2" s="39">
        <f t="shared" si="1"/>
        <v>136</v>
      </c>
      <c r="EH2" s="39">
        <f t="shared" si="1"/>
        <v>137</v>
      </c>
      <c r="EI2" s="39">
        <f t="shared" si="1"/>
        <v>138</v>
      </c>
      <c r="EJ2" s="39">
        <f t="shared" si="1"/>
        <v>139</v>
      </c>
      <c r="EK2" s="39">
        <f t="shared" si="1"/>
        <v>140</v>
      </c>
      <c r="EL2" s="39">
        <f t="shared" si="1"/>
        <v>141</v>
      </c>
      <c r="EM2" s="39">
        <f t="shared" si="1"/>
        <v>142</v>
      </c>
      <c r="EN2" s="39">
        <f t="shared" si="1"/>
        <v>143</v>
      </c>
      <c r="EO2" s="39">
        <f t="shared" si="1"/>
        <v>144</v>
      </c>
      <c r="EP2" s="39">
        <f t="shared" si="1"/>
        <v>145</v>
      </c>
    </row>
    <row r="3" spans="1:146" ht="13.15" customHeight="1" x14ac:dyDescent="0.15">
      <c r="A3" s="39" t="s">
        <v>63</v>
      </c>
      <c r="B3" s="40" t="s">
        <v>64</v>
      </c>
      <c r="C3" s="40" t="s">
        <v>65</v>
      </c>
      <c r="D3" s="40" t="s">
        <v>66</v>
      </c>
      <c r="E3" s="40" t="s">
        <v>67</v>
      </c>
      <c r="F3" s="40" t="s">
        <v>68</v>
      </c>
      <c r="G3" s="40" t="s">
        <v>69</v>
      </c>
      <c r="H3" s="142" t="s">
        <v>70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41" t="s">
        <v>71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4"/>
      <c r="CX3" s="41" t="s">
        <v>72</v>
      </c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5"/>
      <c r="DJ3" s="45"/>
      <c r="DK3" s="46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7"/>
      <c r="EG3" s="43" t="s">
        <v>73</v>
      </c>
      <c r="EH3" s="43"/>
      <c r="EI3" s="43"/>
      <c r="EJ3" s="43"/>
      <c r="EK3" s="43"/>
      <c r="EL3" s="43"/>
      <c r="EM3" s="43"/>
      <c r="EN3" s="43"/>
      <c r="EO3" s="43"/>
      <c r="EP3" s="47"/>
    </row>
    <row r="4" spans="1:146" x14ac:dyDescent="0.15">
      <c r="A4" s="39" t="s">
        <v>74</v>
      </c>
      <c r="B4" s="48"/>
      <c r="C4" s="48"/>
      <c r="D4" s="48"/>
      <c r="E4" s="48"/>
      <c r="F4" s="48"/>
      <c r="G4" s="48"/>
      <c r="H4" s="144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37" t="s">
        <v>75</v>
      </c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135" t="s">
        <v>76</v>
      </c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6" t="s">
        <v>77</v>
      </c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7" t="s">
        <v>78</v>
      </c>
      <c r="BG4" s="138"/>
      <c r="BH4" s="138"/>
      <c r="BI4" s="138"/>
      <c r="BJ4" s="138"/>
      <c r="BK4" s="138"/>
      <c r="BL4" s="138"/>
      <c r="BM4" s="138"/>
      <c r="BN4" s="138"/>
      <c r="BO4" s="138"/>
      <c r="BP4" s="139"/>
      <c r="BQ4" s="135" t="s">
        <v>79</v>
      </c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6" t="s">
        <v>80</v>
      </c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 t="s">
        <v>81</v>
      </c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7" t="s">
        <v>82</v>
      </c>
      <c r="CY4" s="138"/>
      <c r="CZ4" s="138"/>
      <c r="DA4" s="138"/>
      <c r="DB4" s="138"/>
      <c r="DC4" s="138"/>
      <c r="DD4" s="138"/>
      <c r="DE4" s="138"/>
      <c r="DF4" s="138"/>
      <c r="DG4" s="138"/>
      <c r="DH4" s="139"/>
      <c r="DI4" s="140" t="s">
        <v>83</v>
      </c>
      <c r="DJ4" s="140" t="s">
        <v>84</v>
      </c>
      <c r="DK4" s="135" t="s">
        <v>85</v>
      </c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 t="s">
        <v>86</v>
      </c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49" t="s">
        <v>87</v>
      </c>
      <c r="EH4" s="49"/>
      <c r="EI4" s="50"/>
      <c r="EJ4" s="50"/>
      <c r="EK4" s="50"/>
      <c r="EL4" s="50"/>
      <c r="EM4" s="50"/>
      <c r="EN4" s="50"/>
      <c r="EO4" s="50"/>
      <c r="EP4" s="51"/>
    </row>
    <row r="5" spans="1:146" x14ac:dyDescent="0.15">
      <c r="A5" s="39" t="s">
        <v>88</v>
      </c>
      <c r="B5" s="52"/>
      <c r="C5" s="52"/>
      <c r="D5" s="52"/>
      <c r="E5" s="52"/>
      <c r="F5" s="52"/>
      <c r="G5" s="52"/>
      <c r="H5" s="53" t="s">
        <v>89</v>
      </c>
      <c r="I5" s="53" t="s">
        <v>90</v>
      </c>
      <c r="J5" s="53" t="s">
        <v>91</v>
      </c>
      <c r="K5" s="53" t="s">
        <v>92</v>
      </c>
      <c r="L5" s="53" t="s">
        <v>93</v>
      </c>
      <c r="M5" s="53" t="s">
        <v>4</v>
      </c>
      <c r="N5" s="53" t="s">
        <v>5</v>
      </c>
      <c r="O5" s="53" t="s">
        <v>94</v>
      </c>
      <c r="P5" s="53" t="s">
        <v>95</v>
      </c>
      <c r="Q5" s="53" t="s">
        <v>96</v>
      </c>
      <c r="R5" s="53" t="s">
        <v>97</v>
      </c>
      <c r="S5" s="53" t="s">
        <v>98</v>
      </c>
      <c r="T5" s="53" t="s">
        <v>7</v>
      </c>
      <c r="U5" s="53" t="s">
        <v>99</v>
      </c>
      <c r="V5" s="53" t="s">
        <v>100</v>
      </c>
      <c r="W5" s="53" t="s">
        <v>101</v>
      </c>
      <c r="X5" s="53" t="s">
        <v>18</v>
      </c>
      <c r="Y5" s="53" t="s">
        <v>102</v>
      </c>
      <c r="Z5" s="53" t="s">
        <v>103</v>
      </c>
      <c r="AA5" s="53" t="s">
        <v>104</v>
      </c>
      <c r="AB5" s="53" t="s">
        <v>105</v>
      </c>
      <c r="AC5" s="53" t="s">
        <v>106</v>
      </c>
      <c r="AD5" s="53" t="s">
        <v>107</v>
      </c>
      <c r="AE5" s="53" t="s">
        <v>108</v>
      </c>
      <c r="AF5" s="53" t="s">
        <v>109</v>
      </c>
      <c r="AG5" s="53" t="s">
        <v>110</v>
      </c>
      <c r="AH5" s="53" t="s">
        <v>111</v>
      </c>
      <c r="AI5" s="53" t="s">
        <v>112</v>
      </c>
      <c r="AJ5" s="53" t="s">
        <v>113</v>
      </c>
      <c r="AK5" s="53" t="s">
        <v>114</v>
      </c>
      <c r="AL5" s="53" t="s">
        <v>115</v>
      </c>
      <c r="AM5" s="53" t="s">
        <v>116</v>
      </c>
      <c r="AN5" s="53" t="s">
        <v>117</v>
      </c>
      <c r="AO5" s="53" t="s">
        <v>107</v>
      </c>
      <c r="AP5" s="53" t="s">
        <v>108</v>
      </c>
      <c r="AQ5" s="53" t="s">
        <v>109</v>
      </c>
      <c r="AR5" s="53" t="s">
        <v>110</v>
      </c>
      <c r="AS5" s="53" t="s">
        <v>111</v>
      </c>
      <c r="AT5" s="53" t="s">
        <v>112</v>
      </c>
      <c r="AU5" s="53" t="s">
        <v>118</v>
      </c>
      <c r="AV5" s="53" t="s">
        <v>114</v>
      </c>
      <c r="AW5" s="53" t="s">
        <v>115</v>
      </c>
      <c r="AX5" s="53" t="s">
        <v>119</v>
      </c>
      <c r="AY5" s="53" t="s">
        <v>120</v>
      </c>
      <c r="AZ5" s="53" t="s">
        <v>107</v>
      </c>
      <c r="BA5" s="53" t="s">
        <v>108</v>
      </c>
      <c r="BB5" s="53" t="s">
        <v>109</v>
      </c>
      <c r="BC5" s="53" t="s">
        <v>110</v>
      </c>
      <c r="BD5" s="53" t="s">
        <v>111</v>
      </c>
      <c r="BE5" s="53" t="s">
        <v>112</v>
      </c>
      <c r="BF5" s="53" t="s">
        <v>121</v>
      </c>
      <c r="BG5" s="53" t="s">
        <v>122</v>
      </c>
      <c r="BH5" s="53" t="s">
        <v>123</v>
      </c>
      <c r="BI5" s="53" t="s">
        <v>124</v>
      </c>
      <c r="BJ5" s="53" t="s">
        <v>125</v>
      </c>
      <c r="BK5" s="53" t="s">
        <v>107</v>
      </c>
      <c r="BL5" s="53" t="s">
        <v>108</v>
      </c>
      <c r="BM5" s="53" t="s">
        <v>109</v>
      </c>
      <c r="BN5" s="53" t="s">
        <v>110</v>
      </c>
      <c r="BO5" s="53" t="s">
        <v>111</v>
      </c>
      <c r="BP5" s="53" t="s">
        <v>112</v>
      </c>
      <c r="BQ5" s="53" t="s">
        <v>126</v>
      </c>
      <c r="BR5" s="53" t="s">
        <v>127</v>
      </c>
      <c r="BS5" s="53" t="s">
        <v>128</v>
      </c>
      <c r="BT5" s="53" t="s">
        <v>129</v>
      </c>
      <c r="BU5" s="53" t="s">
        <v>130</v>
      </c>
      <c r="BV5" s="53" t="s">
        <v>107</v>
      </c>
      <c r="BW5" s="53" t="s">
        <v>108</v>
      </c>
      <c r="BX5" s="53" t="s">
        <v>109</v>
      </c>
      <c r="BY5" s="53" t="s">
        <v>110</v>
      </c>
      <c r="BZ5" s="53" t="s">
        <v>111</v>
      </c>
      <c r="CA5" s="53" t="s">
        <v>112</v>
      </c>
      <c r="CB5" s="53" t="s">
        <v>131</v>
      </c>
      <c r="CC5" s="53" t="s">
        <v>132</v>
      </c>
      <c r="CD5" s="53" t="s">
        <v>115</v>
      </c>
      <c r="CE5" s="53" t="s">
        <v>133</v>
      </c>
      <c r="CF5" s="53" t="s">
        <v>134</v>
      </c>
      <c r="CG5" s="53" t="s">
        <v>107</v>
      </c>
      <c r="CH5" s="53" t="s">
        <v>108</v>
      </c>
      <c r="CI5" s="53" t="s">
        <v>109</v>
      </c>
      <c r="CJ5" s="53" t="s">
        <v>110</v>
      </c>
      <c r="CK5" s="53" t="s">
        <v>111</v>
      </c>
      <c r="CL5" s="53" t="s">
        <v>112</v>
      </c>
      <c r="CM5" s="53" t="s">
        <v>113</v>
      </c>
      <c r="CN5" s="53" t="s">
        <v>135</v>
      </c>
      <c r="CO5" s="53" t="s">
        <v>136</v>
      </c>
      <c r="CP5" s="53" t="s">
        <v>137</v>
      </c>
      <c r="CQ5" s="53" t="s">
        <v>138</v>
      </c>
      <c r="CR5" s="53" t="s">
        <v>107</v>
      </c>
      <c r="CS5" s="53" t="s">
        <v>108</v>
      </c>
      <c r="CT5" s="53" t="s">
        <v>109</v>
      </c>
      <c r="CU5" s="53" t="s">
        <v>110</v>
      </c>
      <c r="CV5" s="53" t="s">
        <v>111</v>
      </c>
      <c r="CW5" s="53" t="s">
        <v>112</v>
      </c>
      <c r="CX5" s="53" t="s">
        <v>139</v>
      </c>
      <c r="CY5" s="53" t="s">
        <v>140</v>
      </c>
      <c r="CZ5" s="53" t="s">
        <v>141</v>
      </c>
      <c r="DA5" s="53" t="s">
        <v>129</v>
      </c>
      <c r="DB5" s="53" t="s">
        <v>142</v>
      </c>
      <c r="DC5" s="53" t="s">
        <v>107</v>
      </c>
      <c r="DD5" s="53" t="s">
        <v>108</v>
      </c>
      <c r="DE5" s="53" t="s">
        <v>109</v>
      </c>
      <c r="DF5" s="53" t="s">
        <v>110</v>
      </c>
      <c r="DG5" s="53" t="s">
        <v>111</v>
      </c>
      <c r="DH5" s="53" t="s">
        <v>112</v>
      </c>
      <c r="DI5" s="141"/>
      <c r="DJ5" s="141"/>
      <c r="DK5" s="53" t="s">
        <v>143</v>
      </c>
      <c r="DL5" s="53" t="s">
        <v>127</v>
      </c>
      <c r="DM5" s="53" t="s">
        <v>115</v>
      </c>
      <c r="DN5" s="53" t="s">
        <v>119</v>
      </c>
      <c r="DO5" s="53" t="s">
        <v>144</v>
      </c>
      <c r="DP5" s="53" t="s">
        <v>107</v>
      </c>
      <c r="DQ5" s="53" t="s">
        <v>108</v>
      </c>
      <c r="DR5" s="53" t="s">
        <v>109</v>
      </c>
      <c r="DS5" s="53" t="s">
        <v>110</v>
      </c>
      <c r="DT5" s="53" t="s">
        <v>111</v>
      </c>
      <c r="DU5" s="53" t="s">
        <v>46</v>
      </c>
      <c r="DV5" s="53" t="s">
        <v>145</v>
      </c>
      <c r="DW5" s="53" t="s">
        <v>146</v>
      </c>
      <c r="DX5" s="53" t="s">
        <v>128</v>
      </c>
      <c r="DY5" s="53" t="s">
        <v>137</v>
      </c>
      <c r="DZ5" s="53" t="s">
        <v>147</v>
      </c>
      <c r="EA5" s="53" t="s">
        <v>107</v>
      </c>
      <c r="EB5" s="53" t="s">
        <v>108</v>
      </c>
      <c r="EC5" s="53" t="s">
        <v>109</v>
      </c>
      <c r="ED5" s="53" t="s">
        <v>110</v>
      </c>
      <c r="EE5" s="53" t="s">
        <v>111</v>
      </c>
      <c r="EF5" s="53" t="s">
        <v>112</v>
      </c>
      <c r="EG5" s="53" t="s">
        <v>148</v>
      </c>
      <c r="EH5" s="53" t="s">
        <v>149</v>
      </c>
      <c r="EI5" s="53" t="s">
        <v>150</v>
      </c>
      <c r="EJ5" s="53" t="s">
        <v>151</v>
      </c>
      <c r="EK5" s="53" t="s">
        <v>152</v>
      </c>
      <c r="EL5" s="53" t="s">
        <v>153</v>
      </c>
      <c r="EM5" s="53" t="s">
        <v>154</v>
      </c>
      <c r="EN5" s="53" t="s">
        <v>155</v>
      </c>
      <c r="EO5" s="53" t="s">
        <v>156</v>
      </c>
      <c r="EP5" s="53" t="s">
        <v>157</v>
      </c>
    </row>
    <row r="6" spans="1:146" s="63" customFormat="1" x14ac:dyDescent="0.15">
      <c r="A6" s="39" t="s">
        <v>158</v>
      </c>
      <c r="B6" s="54">
        <f>B8</f>
        <v>2017</v>
      </c>
      <c r="C6" s="54">
        <f t="shared" ref="C6:X6" si="2">C8</f>
        <v>73644</v>
      </c>
      <c r="D6" s="54">
        <f t="shared" si="2"/>
        <v>47</v>
      </c>
      <c r="E6" s="54">
        <f t="shared" si="2"/>
        <v>11</v>
      </c>
      <c r="F6" s="54">
        <f t="shared" si="2"/>
        <v>1</v>
      </c>
      <c r="G6" s="54">
        <f t="shared" si="2"/>
        <v>2</v>
      </c>
      <c r="H6" s="54" t="str">
        <f>SUBSTITUTE(H8,"　","")</f>
        <v>福島県檜枝岐村</v>
      </c>
      <c r="I6" s="54" t="str">
        <f t="shared" si="2"/>
        <v>御池ロッジ</v>
      </c>
      <c r="J6" s="54" t="str">
        <f t="shared" si="2"/>
        <v>法非適用</v>
      </c>
      <c r="K6" s="54" t="str">
        <f t="shared" si="2"/>
        <v>観光施設事業</v>
      </c>
      <c r="L6" s="54" t="str">
        <f t="shared" si="2"/>
        <v>休養宿泊施設</v>
      </c>
      <c r="M6" s="54" t="str">
        <f t="shared" si="2"/>
        <v>Ａ１Ｂ２</v>
      </c>
      <c r="N6" s="54" t="str">
        <f t="shared" si="2"/>
        <v>非設置</v>
      </c>
      <c r="O6" s="55" t="str">
        <f t="shared" si="2"/>
        <v>該当数値なし</v>
      </c>
      <c r="P6" s="55" t="str">
        <f t="shared" si="2"/>
        <v>該当数値なし</v>
      </c>
      <c r="Q6" s="56">
        <f t="shared" si="2"/>
        <v>839</v>
      </c>
      <c r="R6" s="57">
        <f t="shared" si="2"/>
        <v>80</v>
      </c>
      <c r="S6" s="58">
        <f t="shared" si="2"/>
        <v>10261</v>
      </c>
      <c r="T6" s="59" t="str">
        <f t="shared" si="2"/>
        <v>導入なし</v>
      </c>
      <c r="U6" s="55">
        <f t="shared" si="2"/>
        <v>28.5</v>
      </c>
      <c r="V6" s="59" t="str">
        <f t="shared" si="2"/>
        <v>無</v>
      </c>
      <c r="W6" s="60">
        <f t="shared" si="2"/>
        <v>50</v>
      </c>
      <c r="X6" s="59" t="str">
        <f t="shared" si="2"/>
        <v>無</v>
      </c>
      <c r="Y6" s="61">
        <f>IF(Y8="-",NA(),Y8)</f>
        <v>104</v>
      </c>
      <c r="Z6" s="61">
        <f t="shared" ref="Z6:AH6" si="3">IF(Z8="-",NA(),Z8)</f>
        <v>106.2</v>
      </c>
      <c r="AA6" s="61">
        <f t="shared" si="3"/>
        <v>89.3</v>
      </c>
      <c r="AB6" s="61">
        <f t="shared" si="3"/>
        <v>101.1</v>
      </c>
      <c r="AC6" s="61">
        <f t="shared" si="3"/>
        <v>100</v>
      </c>
      <c r="AD6" s="61">
        <f t="shared" si="3"/>
        <v>108.8</v>
      </c>
      <c r="AE6" s="61">
        <f t="shared" si="3"/>
        <v>91.3</v>
      </c>
      <c r="AF6" s="61">
        <f t="shared" si="3"/>
        <v>91.8</v>
      </c>
      <c r="AG6" s="61">
        <f t="shared" si="3"/>
        <v>93.3</v>
      </c>
      <c r="AH6" s="61">
        <f t="shared" si="3"/>
        <v>94.6</v>
      </c>
      <c r="AI6" s="61" t="str">
        <f>IF(AI8="-","【-】","【"&amp;SUBSTITUTE(TEXT(AI8,"#,##0.0"),"-","△")&amp;"】")</f>
        <v>【108.5】</v>
      </c>
      <c r="AJ6" s="61">
        <f>IF(AJ8="-",NA(),AJ8)</f>
        <v>13.9</v>
      </c>
      <c r="AK6" s="61">
        <f t="shared" ref="AK6:AS6" si="4">IF(AK8="-",NA(),AK8)</f>
        <v>14.2</v>
      </c>
      <c r="AL6" s="61">
        <f t="shared" si="4"/>
        <v>12.5</v>
      </c>
      <c r="AM6" s="61">
        <f t="shared" si="4"/>
        <v>11.1</v>
      </c>
      <c r="AN6" s="61">
        <f t="shared" si="4"/>
        <v>14.6</v>
      </c>
      <c r="AO6" s="61">
        <f t="shared" si="4"/>
        <v>26.8</v>
      </c>
      <c r="AP6" s="61">
        <f t="shared" si="4"/>
        <v>24.8</v>
      </c>
      <c r="AQ6" s="61">
        <f t="shared" si="4"/>
        <v>25.9</v>
      </c>
      <c r="AR6" s="61">
        <f t="shared" si="4"/>
        <v>25.2</v>
      </c>
      <c r="AS6" s="61">
        <f t="shared" si="4"/>
        <v>27.3</v>
      </c>
      <c r="AT6" s="61" t="str">
        <f>IF(AT8="-","【-】","【"&amp;SUBSTITUTE(TEXT(AT8,"#,##0.0"),"-","△")&amp;"】")</f>
        <v>【25.4】</v>
      </c>
      <c r="AU6" s="56">
        <f>IF(AU8="-",NA(),AU8)</f>
        <v>2248</v>
      </c>
      <c r="AV6" s="56">
        <f t="shared" ref="AV6:BD6" si="5">IF(AV8="-",NA(),AV8)</f>
        <v>2425</v>
      </c>
      <c r="AW6" s="56">
        <f t="shared" si="5"/>
        <v>2446</v>
      </c>
      <c r="AX6" s="56">
        <f t="shared" si="5"/>
        <v>2150</v>
      </c>
      <c r="AY6" s="56">
        <f t="shared" si="5"/>
        <v>2615</v>
      </c>
      <c r="AZ6" s="56">
        <f t="shared" si="5"/>
        <v>2179</v>
      </c>
      <c r="BA6" s="56">
        <f t="shared" si="5"/>
        <v>2500</v>
      </c>
      <c r="BB6" s="56">
        <f t="shared" si="5"/>
        <v>2895</v>
      </c>
      <c r="BC6" s="56">
        <f t="shared" si="5"/>
        <v>2798</v>
      </c>
      <c r="BD6" s="56">
        <f t="shared" si="5"/>
        <v>2646</v>
      </c>
      <c r="BE6" s="56" t="str">
        <f>IF(BE8="-","【-】","【"&amp;SUBSTITUTE(TEXT(BE8,"#,##0"),"-","△")&amp;"】")</f>
        <v>【6,552】</v>
      </c>
      <c r="BF6" s="61">
        <f>IF(BF8="-",NA(),BF8)</f>
        <v>12.8</v>
      </c>
      <c r="BG6" s="61">
        <f t="shared" ref="BG6:BO6" si="6">IF(BG8="-",NA(),BG8)</f>
        <v>12.8</v>
      </c>
      <c r="BH6" s="61">
        <f t="shared" si="6"/>
        <v>11.9</v>
      </c>
      <c r="BI6" s="61">
        <f t="shared" si="6"/>
        <v>11.9</v>
      </c>
      <c r="BJ6" s="61">
        <f t="shared" si="6"/>
        <v>12.3</v>
      </c>
      <c r="BK6" s="61">
        <f t="shared" si="6"/>
        <v>23.3</v>
      </c>
      <c r="BL6" s="61">
        <f t="shared" si="6"/>
        <v>22.7</v>
      </c>
      <c r="BM6" s="61">
        <f t="shared" si="6"/>
        <v>23.4</v>
      </c>
      <c r="BN6" s="61">
        <f t="shared" si="6"/>
        <v>22.8</v>
      </c>
      <c r="BO6" s="61">
        <f t="shared" si="6"/>
        <v>23.5</v>
      </c>
      <c r="BP6" s="61" t="str">
        <f>IF(BP8="-","【-】","【"&amp;SUBSTITUTE(TEXT(BP8,"#,##0.0"),"-","△")&amp;"】")</f>
        <v>【22.1】</v>
      </c>
      <c r="BQ6" s="61">
        <f>IF(BQ8="-",NA(),BQ8)</f>
        <v>44.7</v>
      </c>
      <c r="BR6" s="61">
        <f t="shared" ref="BR6:BZ6" si="7">IF(BR8="-",NA(),BR8)</f>
        <v>43.7</v>
      </c>
      <c r="BS6" s="61">
        <f t="shared" si="7"/>
        <v>54</v>
      </c>
      <c r="BT6" s="61">
        <f t="shared" si="7"/>
        <v>37.299999999999997</v>
      </c>
      <c r="BU6" s="61">
        <f t="shared" si="7"/>
        <v>49</v>
      </c>
      <c r="BV6" s="61">
        <f t="shared" si="7"/>
        <v>33.9</v>
      </c>
      <c r="BW6" s="61">
        <f t="shared" si="7"/>
        <v>35.1</v>
      </c>
      <c r="BX6" s="61">
        <f t="shared" si="7"/>
        <v>35.4</v>
      </c>
      <c r="BY6" s="61">
        <f t="shared" si="7"/>
        <v>37.299999999999997</v>
      </c>
      <c r="BZ6" s="61">
        <f t="shared" si="7"/>
        <v>33.799999999999997</v>
      </c>
      <c r="CA6" s="61" t="str">
        <f>IF(CA8="-","【-】","【"&amp;SUBSTITUTE(TEXT(CA8,"#,##0.0"),"-","△")&amp;"】")</f>
        <v>【37.1】</v>
      </c>
      <c r="CB6" s="61">
        <f>IF(CB8="-",NA(),CB8)</f>
        <v>-11.8</v>
      </c>
      <c r="CC6" s="61">
        <f t="shared" ref="CC6:CK6" si="8">IF(CC8="-",NA(),CC8)</f>
        <v>-10.7</v>
      </c>
      <c r="CD6" s="61">
        <f t="shared" si="8"/>
        <v>-34.1</v>
      </c>
      <c r="CE6" s="61">
        <f t="shared" si="8"/>
        <v>-13.3</v>
      </c>
      <c r="CF6" s="61">
        <f t="shared" si="8"/>
        <v>-18.3</v>
      </c>
      <c r="CG6" s="61">
        <f t="shared" si="8"/>
        <v>-1934.5</v>
      </c>
      <c r="CH6" s="61">
        <f t="shared" si="8"/>
        <v>-17.5</v>
      </c>
      <c r="CI6" s="61">
        <f t="shared" si="8"/>
        <v>-15.9</v>
      </c>
      <c r="CJ6" s="61">
        <f t="shared" si="8"/>
        <v>-17.7</v>
      </c>
      <c r="CK6" s="61">
        <f t="shared" si="8"/>
        <v>-33.5</v>
      </c>
      <c r="CL6" s="61" t="str">
        <f>IF(CL8="-","【-】","【"&amp;SUBSTITUTE(TEXT(CL8,"#,##0.0"),"-","△")&amp;"】")</f>
        <v>【△21.3】</v>
      </c>
      <c r="CM6" s="56">
        <f>IF(CM8="-",NA(),CM8)</f>
        <v>-6374</v>
      </c>
      <c r="CN6" s="56">
        <f t="shared" ref="CN6:CV6" si="9">IF(CN8="-",NA(),CN8)</f>
        <v>-5859</v>
      </c>
      <c r="CO6" s="56">
        <f t="shared" si="9"/>
        <v>-18309</v>
      </c>
      <c r="CP6" s="56">
        <f t="shared" si="9"/>
        <v>-8416</v>
      </c>
      <c r="CQ6" s="56">
        <f t="shared" si="9"/>
        <v>-9384</v>
      </c>
      <c r="CR6" s="56">
        <f t="shared" si="9"/>
        <v>-5760</v>
      </c>
      <c r="CS6" s="56">
        <f t="shared" si="9"/>
        <v>-6167</v>
      </c>
      <c r="CT6" s="56">
        <f t="shared" si="9"/>
        <v>-9455</v>
      </c>
      <c r="CU6" s="56">
        <f t="shared" si="9"/>
        <v>-9799</v>
      </c>
      <c r="CV6" s="56">
        <f t="shared" si="9"/>
        <v>-10359</v>
      </c>
      <c r="CW6" s="56" t="str">
        <f>IF(CW8="-","【-】","【"&amp;SUBSTITUTE(TEXT(CW8,"#,##0"),"-","△")&amp;"】")</f>
        <v>【△10,266】</v>
      </c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 t="s">
        <v>159</v>
      </c>
      <c r="DI6" s="57">
        <f t="shared" ref="DI6:DJ6" si="10">DI8</f>
        <v>341950</v>
      </c>
      <c r="DJ6" s="57">
        <f t="shared" si="10"/>
        <v>2000</v>
      </c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 t="s">
        <v>160</v>
      </c>
      <c r="DV6" s="61">
        <f>IF(DV8="-",NA(),DV8)</f>
        <v>0</v>
      </c>
      <c r="DW6" s="61">
        <f t="shared" ref="DW6:EE6" si="11">IF(DW8="-",NA(),DW8)</f>
        <v>0</v>
      </c>
      <c r="DX6" s="61">
        <f t="shared" si="11"/>
        <v>0</v>
      </c>
      <c r="DY6" s="61">
        <f t="shared" si="11"/>
        <v>0</v>
      </c>
      <c r="DZ6" s="61">
        <f t="shared" si="11"/>
        <v>0</v>
      </c>
      <c r="EA6" s="61">
        <f t="shared" si="11"/>
        <v>51.6</v>
      </c>
      <c r="EB6" s="61">
        <f t="shared" si="11"/>
        <v>34.1</v>
      </c>
      <c r="EC6" s="61">
        <f t="shared" si="11"/>
        <v>20.3</v>
      </c>
      <c r="ED6" s="61">
        <f t="shared" si="11"/>
        <v>44.7</v>
      </c>
      <c r="EE6" s="61">
        <f t="shared" si="11"/>
        <v>33.299999999999997</v>
      </c>
      <c r="EF6" s="61" t="str">
        <f>IF(EF8="-","【-】","【"&amp;SUBSTITUTE(TEXT(EF8,"#,##0.0"),"-","△")&amp;"】")</f>
        <v>【31.1】</v>
      </c>
      <c r="EG6" s="62">
        <f>IF(EG8="-",NA(),EG8)</f>
        <v>2.9999999999999997E-4</v>
      </c>
      <c r="EH6" s="62">
        <f t="shared" ref="EH6:EP6" si="12">IF(EH8="-",NA(),EH8)</f>
        <v>2.9999999999999997E-4</v>
      </c>
      <c r="EI6" s="62">
        <f t="shared" si="12"/>
        <v>2.9999999999999997E-4</v>
      </c>
      <c r="EJ6" s="62">
        <f t="shared" si="12"/>
        <v>2.9999999999999997E-4</v>
      </c>
      <c r="EK6" s="62">
        <f t="shared" si="12"/>
        <v>2.9999999999999997E-4</v>
      </c>
      <c r="EL6" s="62">
        <f t="shared" si="12"/>
        <v>2.3199999999999998E-2</v>
      </c>
      <c r="EM6" s="62">
        <f t="shared" si="12"/>
        <v>2.0400000000000001E-2</v>
      </c>
      <c r="EN6" s="62">
        <f t="shared" si="12"/>
        <v>4.1999999999999997E-3</v>
      </c>
      <c r="EO6" s="62">
        <f t="shared" si="12"/>
        <v>3.5999999999999999E-3</v>
      </c>
      <c r="EP6" s="62">
        <f t="shared" si="12"/>
        <v>6.8999999999999999E-3</v>
      </c>
    </row>
    <row r="7" spans="1:146" s="63" customFormat="1" x14ac:dyDescent="0.15">
      <c r="A7" s="39" t="s">
        <v>161</v>
      </c>
      <c r="B7" s="54">
        <f t="shared" ref="B7:X7" si="13">B8</f>
        <v>2017</v>
      </c>
      <c r="C7" s="54">
        <f t="shared" si="13"/>
        <v>73644</v>
      </c>
      <c r="D7" s="54">
        <f t="shared" si="13"/>
        <v>47</v>
      </c>
      <c r="E7" s="54">
        <f t="shared" si="13"/>
        <v>11</v>
      </c>
      <c r="F7" s="54">
        <f t="shared" si="13"/>
        <v>1</v>
      </c>
      <c r="G7" s="54">
        <f t="shared" si="13"/>
        <v>2</v>
      </c>
      <c r="H7" s="54" t="str">
        <f t="shared" si="13"/>
        <v>福島県　檜枝岐村</v>
      </c>
      <c r="I7" s="54" t="str">
        <f t="shared" si="13"/>
        <v>御池ロッジ</v>
      </c>
      <c r="J7" s="54" t="str">
        <f t="shared" si="13"/>
        <v>法非適用</v>
      </c>
      <c r="K7" s="54" t="str">
        <f t="shared" si="13"/>
        <v>観光施設事業</v>
      </c>
      <c r="L7" s="54" t="str">
        <f t="shared" si="13"/>
        <v>休養宿泊施設</v>
      </c>
      <c r="M7" s="54" t="str">
        <f t="shared" si="13"/>
        <v>Ａ１Ｂ２</v>
      </c>
      <c r="N7" s="54" t="str">
        <f t="shared" si="13"/>
        <v>非設置</v>
      </c>
      <c r="O7" s="55" t="str">
        <f t="shared" si="13"/>
        <v>該当数値なし</v>
      </c>
      <c r="P7" s="55" t="str">
        <f t="shared" si="13"/>
        <v>該当数値なし</v>
      </c>
      <c r="Q7" s="56">
        <f t="shared" si="13"/>
        <v>839</v>
      </c>
      <c r="R7" s="57">
        <f t="shared" si="13"/>
        <v>80</v>
      </c>
      <c r="S7" s="58">
        <f t="shared" si="13"/>
        <v>10261</v>
      </c>
      <c r="T7" s="59" t="str">
        <f t="shared" si="13"/>
        <v>導入なし</v>
      </c>
      <c r="U7" s="55">
        <f t="shared" si="13"/>
        <v>28.5</v>
      </c>
      <c r="V7" s="59" t="str">
        <f t="shared" si="13"/>
        <v>無</v>
      </c>
      <c r="W7" s="60">
        <f t="shared" si="13"/>
        <v>50</v>
      </c>
      <c r="X7" s="59" t="str">
        <f t="shared" si="13"/>
        <v>無</v>
      </c>
      <c r="Y7" s="61">
        <f>Y8</f>
        <v>104</v>
      </c>
      <c r="Z7" s="61">
        <f t="shared" ref="Z7:AH7" si="14">Z8</f>
        <v>106.2</v>
      </c>
      <c r="AA7" s="61">
        <f t="shared" si="14"/>
        <v>89.3</v>
      </c>
      <c r="AB7" s="61">
        <f t="shared" si="14"/>
        <v>101.1</v>
      </c>
      <c r="AC7" s="61">
        <f t="shared" si="14"/>
        <v>100</v>
      </c>
      <c r="AD7" s="61">
        <f t="shared" si="14"/>
        <v>108.8</v>
      </c>
      <c r="AE7" s="61">
        <f t="shared" si="14"/>
        <v>91.3</v>
      </c>
      <c r="AF7" s="61">
        <f t="shared" si="14"/>
        <v>91.8</v>
      </c>
      <c r="AG7" s="61">
        <f t="shared" si="14"/>
        <v>93.3</v>
      </c>
      <c r="AH7" s="61">
        <f t="shared" si="14"/>
        <v>94.6</v>
      </c>
      <c r="AI7" s="61"/>
      <c r="AJ7" s="61">
        <f>AJ8</f>
        <v>13.9</v>
      </c>
      <c r="AK7" s="61">
        <f t="shared" ref="AK7:AS7" si="15">AK8</f>
        <v>14.2</v>
      </c>
      <c r="AL7" s="61">
        <f t="shared" si="15"/>
        <v>12.5</v>
      </c>
      <c r="AM7" s="61">
        <f t="shared" si="15"/>
        <v>11.1</v>
      </c>
      <c r="AN7" s="61">
        <f t="shared" si="15"/>
        <v>14.6</v>
      </c>
      <c r="AO7" s="61">
        <f t="shared" si="15"/>
        <v>26.8</v>
      </c>
      <c r="AP7" s="61">
        <f t="shared" si="15"/>
        <v>24.8</v>
      </c>
      <c r="AQ7" s="61">
        <f t="shared" si="15"/>
        <v>25.9</v>
      </c>
      <c r="AR7" s="61">
        <f t="shared" si="15"/>
        <v>25.2</v>
      </c>
      <c r="AS7" s="61">
        <f t="shared" si="15"/>
        <v>27.3</v>
      </c>
      <c r="AT7" s="61"/>
      <c r="AU7" s="56">
        <f>AU8</f>
        <v>2248</v>
      </c>
      <c r="AV7" s="56">
        <f t="shared" ref="AV7:BD7" si="16">AV8</f>
        <v>2425</v>
      </c>
      <c r="AW7" s="56">
        <f t="shared" si="16"/>
        <v>2446</v>
      </c>
      <c r="AX7" s="56">
        <f t="shared" si="16"/>
        <v>2150</v>
      </c>
      <c r="AY7" s="56">
        <f t="shared" si="16"/>
        <v>2615</v>
      </c>
      <c r="AZ7" s="56">
        <f t="shared" si="16"/>
        <v>2179</v>
      </c>
      <c r="BA7" s="56">
        <f t="shared" si="16"/>
        <v>2500</v>
      </c>
      <c r="BB7" s="56">
        <f t="shared" si="16"/>
        <v>2895</v>
      </c>
      <c r="BC7" s="56">
        <f t="shared" si="16"/>
        <v>2798</v>
      </c>
      <c r="BD7" s="56">
        <f t="shared" si="16"/>
        <v>2646</v>
      </c>
      <c r="BE7" s="56"/>
      <c r="BF7" s="61">
        <f>BF8</f>
        <v>12.8</v>
      </c>
      <c r="BG7" s="61">
        <f t="shared" ref="BG7:BO7" si="17">BG8</f>
        <v>12.8</v>
      </c>
      <c r="BH7" s="61">
        <f t="shared" si="17"/>
        <v>11.9</v>
      </c>
      <c r="BI7" s="61">
        <f t="shared" si="17"/>
        <v>11.9</v>
      </c>
      <c r="BJ7" s="61">
        <f t="shared" si="17"/>
        <v>12.3</v>
      </c>
      <c r="BK7" s="61">
        <f t="shared" si="17"/>
        <v>23.3</v>
      </c>
      <c r="BL7" s="61">
        <f t="shared" si="17"/>
        <v>22.7</v>
      </c>
      <c r="BM7" s="61">
        <f t="shared" si="17"/>
        <v>23.4</v>
      </c>
      <c r="BN7" s="61">
        <f t="shared" si="17"/>
        <v>22.8</v>
      </c>
      <c r="BO7" s="61">
        <f t="shared" si="17"/>
        <v>23.5</v>
      </c>
      <c r="BP7" s="61"/>
      <c r="BQ7" s="61">
        <f>BQ8</f>
        <v>44.7</v>
      </c>
      <c r="BR7" s="61">
        <f t="shared" ref="BR7:BZ7" si="18">BR8</f>
        <v>43.7</v>
      </c>
      <c r="BS7" s="61">
        <f t="shared" si="18"/>
        <v>54</v>
      </c>
      <c r="BT7" s="61">
        <f t="shared" si="18"/>
        <v>37.299999999999997</v>
      </c>
      <c r="BU7" s="61">
        <f t="shared" si="18"/>
        <v>49</v>
      </c>
      <c r="BV7" s="61">
        <f t="shared" si="18"/>
        <v>33.9</v>
      </c>
      <c r="BW7" s="61">
        <f t="shared" si="18"/>
        <v>35.1</v>
      </c>
      <c r="BX7" s="61">
        <f t="shared" si="18"/>
        <v>35.4</v>
      </c>
      <c r="BY7" s="61">
        <f t="shared" si="18"/>
        <v>37.299999999999997</v>
      </c>
      <c r="BZ7" s="61">
        <f t="shared" si="18"/>
        <v>33.799999999999997</v>
      </c>
      <c r="CA7" s="61"/>
      <c r="CB7" s="61">
        <f>CB8</f>
        <v>-11.8</v>
      </c>
      <c r="CC7" s="61">
        <f t="shared" ref="CC7:CK7" si="19">CC8</f>
        <v>-10.7</v>
      </c>
      <c r="CD7" s="61">
        <f t="shared" si="19"/>
        <v>-34.1</v>
      </c>
      <c r="CE7" s="61">
        <f t="shared" si="19"/>
        <v>-13.3</v>
      </c>
      <c r="CF7" s="61">
        <f t="shared" si="19"/>
        <v>-18.3</v>
      </c>
      <c r="CG7" s="61">
        <f t="shared" si="19"/>
        <v>-1934.5</v>
      </c>
      <c r="CH7" s="61">
        <f t="shared" si="19"/>
        <v>-17.5</v>
      </c>
      <c r="CI7" s="61">
        <f t="shared" si="19"/>
        <v>-15.9</v>
      </c>
      <c r="CJ7" s="61">
        <f t="shared" si="19"/>
        <v>-17.7</v>
      </c>
      <c r="CK7" s="61">
        <f t="shared" si="19"/>
        <v>-33.5</v>
      </c>
      <c r="CL7" s="61"/>
      <c r="CM7" s="56">
        <f>CM8</f>
        <v>-6374</v>
      </c>
      <c r="CN7" s="56">
        <f t="shared" ref="CN7:CV7" si="20">CN8</f>
        <v>-5859</v>
      </c>
      <c r="CO7" s="56">
        <f t="shared" si="20"/>
        <v>-18309</v>
      </c>
      <c r="CP7" s="56">
        <f t="shared" si="20"/>
        <v>-8416</v>
      </c>
      <c r="CQ7" s="56">
        <f t="shared" si="20"/>
        <v>-9384</v>
      </c>
      <c r="CR7" s="56">
        <f t="shared" si="20"/>
        <v>-5760</v>
      </c>
      <c r="CS7" s="56">
        <f t="shared" si="20"/>
        <v>-6167</v>
      </c>
      <c r="CT7" s="56">
        <f t="shared" si="20"/>
        <v>-9455</v>
      </c>
      <c r="CU7" s="56">
        <f t="shared" si="20"/>
        <v>-9799</v>
      </c>
      <c r="CV7" s="56">
        <f t="shared" si="20"/>
        <v>-10359</v>
      </c>
      <c r="CW7" s="56"/>
      <c r="CX7" s="61" t="s">
        <v>162</v>
      </c>
      <c r="CY7" s="61" t="s">
        <v>162</v>
      </c>
      <c r="CZ7" s="61" t="s">
        <v>162</v>
      </c>
      <c r="DA7" s="61" t="s">
        <v>162</v>
      </c>
      <c r="DB7" s="61" t="s">
        <v>162</v>
      </c>
      <c r="DC7" s="61" t="s">
        <v>162</v>
      </c>
      <c r="DD7" s="61" t="s">
        <v>162</v>
      </c>
      <c r="DE7" s="61" t="s">
        <v>162</v>
      </c>
      <c r="DF7" s="61" t="s">
        <v>162</v>
      </c>
      <c r="DG7" s="61" t="s">
        <v>163</v>
      </c>
      <c r="DH7" s="61"/>
      <c r="DI7" s="57">
        <f>DI8</f>
        <v>341950</v>
      </c>
      <c r="DJ7" s="57">
        <f>DJ8</f>
        <v>2000</v>
      </c>
      <c r="DK7" s="61" t="s">
        <v>162</v>
      </c>
      <c r="DL7" s="61" t="s">
        <v>162</v>
      </c>
      <c r="DM7" s="61" t="s">
        <v>162</v>
      </c>
      <c r="DN7" s="61" t="s">
        <v>162</v>
      </c>
      <c r="DO7" s="61" t="s">
        <v>162</v>
      </c>
      <c r="DP7" s="61" t="s">
        <v>162</v>
      </c>
      <c r="DQ7" s="61" t="s">
        <v>162</v>
      </c>
      <c r="DR7" s="61" t="s">
        <v>162</v>
      </c>
      <c r="DS7" s="61" t="s">
        <v>162</v>
      </c>
      <c r="DT7" s="61" t="s">
        <v>164</v>
      </c>
      <c r="DU7" s="61"/>
      <c r="DV7" s="61">
        <f>DV8</f>
        <v>0</v>
      </c>
      <c r="DW7" s="61">
        <f t="shared" ref="DW7:EE7" si="21">DW8</f>
        <v>0</v>
      </c>
      <c r="DX7" s="61">
        <f t="shared" si="21"/>
        <v>0</v>
      </c>
      <c r="DY7" s="61">
        <f t="shared" si="21"/>
        <v>0</v>
      </c>
      <c r="DZ7" s="61">
        <f t="shared" si="21"/>
        <v>0</v>
      </c>
      <c r="EA7" s="61">
        <f t="shared" si="21"/>
        <v>51.6</v>
      </c>
      <c r="EB7" s="61">
        <f t="shared" si="21"/>
        <v>34.1</v>
      </c>
      <c r="EC7" s="61">
        <f t="shared" si="21"/>
        <v>20.3</v>
      </c>
      <c r="ED7" s="61">
        <f t="shared" si="21"/>
        <v>44.7</v>
      </c>
      <c r="EE7" s="61">
        <f t="shared" si="21"/>
        <v>33.299999999999997</v>
      </c>
      <c r="EF7" s="61"/>
      <c r="EG7" s="62"/>
      <c r="EH7" s="62"/>
      <c r="EI7" s="62"/>
      <c r="EJ7" s="62"/>
      <c r="EK7" s="62"/>
      <c r="EL7" s="62"/>
      <c r="EM7" s="62"/>
      <c r="EN7" s="62"/>
      <c r="EO7" s="62"/>
      <c r="EP7" s="62"/>
    </row>
    <row r="8" spans="1:146" s="63" customFormat="1" x14ac:dyDescent="0.15">
      <c r="A8" s="39"/>
      <c r="B8" s="64">
        <v>2017</v>
      </c>
      <c r="C8" s="64">
        <v>73644</v>
      </c>
      <c r="D8" s="64">
        <v>47</v>
      </c>
      <c r="E8" s="64">
        <v>11</v>
      </c>
      <c r="F8" s="64">
        <v>1</v>
      </c>
      <c r="G8" s="64">
        <v>2</v>
      </c>
      <c r="H8" s="64" t="s">
        <v>165</v>
      </c>
      <c r="I8" s="64" t="s">
        <v>166</v>
      </c>
      <c r="J8" s="64" t="s">
        <v>167</v>
      </c>
      <c r="K8" s="64" t="s">
        <v>168</v>
      </c>
      <c r="L8" s="64" t="s">
        <v>169</v>
      </c>
      <c r="M8" s="64" t="s">
        <v>170</v>
      </c>
      <c r="N8" s="64" t="s">
        <v>171</v>
      </c>
      <c r="O8" s="65" t="s">
        <v>172</v>
      </c>
      <c r="P8" s="65" t="s">
        <v>172</v>
      </c>
      <c r="Q8" s="66">
        <v>839</v>
      </c>
      <c r="R8" s="66">
        <v>80</v>
      </c>
      <c r="S8" s="67">
        <v>10261</v>
      </c>
      <c r="T8" s="68" t="s">
        <v>173</v>
      </c>
      <c r="U8" s="65">
        <v>28.5</v>
      </c>
      <c r="V8" s="68" t="s">
        <v>174</v>
      </c>
      <c r="W8" s="69">
        <v>50</v>
      </c>
      <c r="X8" s="68" t="s">
        <v>174</v>
      </c>
      <c r="Y8" s="70">
        <v>104</v>
      </c>
      <c r="Z8" s="70">
        <v>106.2</v>
      </c>
      <c r="AA8" s="70">
        <v>89.3</v>
      </c>
      <c r="AB8" s="70">
        <v>101.1</v>
      </c>
      <c r="AC8" s="70">
        <v>100</v>
      </c>
      <c r="AD8" s="70">
        <v>108.8</v>
      </c>
      <c r="AE8" s="70">
        <v>91.3</v>
      </c>
      <c r="AF8" s="70">
        <v>91.8</v>
      </c>
      <c r="AG8" s="70">
        <v>93.3</v>
      </c>
      <c r="AH8" s="70">
        <v>94.6</v>
      </c>
      <c r="AI8" s="70">
        <v>108.5</v>
      </c>
      <c r="AJ8" s="70">
        <v>13.9</v>
      </c>
      <c r="AK8" s="70">
        <v>14.2</v>
      </c>
      <c r="AL8" s="70">
        <v>12.5</v>
      </c>
      <c r="AM8" s="70">
        <v>11.1</v>
      </c>
      <c r="AN8" s="70">
        <v>14.6</v>
      </c>
      <c r="AO8" s="70">
        <v>26.8</v>
      </c>
      <c r="AP8" s="70">
        <v>24.8</v>
      </c>
      <c r="AQ8" s="70">
        <v>25.9</v>
      </c>
      <c r="AR8" s="70">
        <v>25.2</v>
      </c>
      <c r="AS8" s="70">
        <v>27.3</v>
      </c>
      <c r="AT8" s="70">
        <v>25.4</v>
      </c>
      <c r="AU8" s="71">
        <v>2248</v>
      </c>
      <c r="AV8" s="71">
        <v>2425</v>
      </c>
      <c r="AW8" s="71">
        <v>2446</v>
      </c>
      <c r="AX8" s="71">
        <v>2150</v>
      </c>
      <c r="AY8" s="71">
        <v>2615</v>
      </c>
      <c r="AZ8" s="71">
        <v>2179</v>
      </c>
      <c r="BA8" s="71">
        <v>2500</v>
      </c>
      <c r="BB8" s="71">
        <v>2895</v>
      </c>
      <c r="BC8" s="71">
        <v>2798</v>
      </c>
      <c r="BD8" s="71">
        <v>2646</v>
      </c>
      <c r="BE8" s="71">
        <v>6552</v>
      </c>
      <c r="BF8" s="70">
        <v>12.8</v>
      </c>
      <c r="BG8" s="70">
        <v>12.8</v>
      </c>
      <c r="BH8" s="70">
        <v>11.9</v>
      </c>
      <c r="BI8" s="70">
        <v>11.9</v>
      </c>
      <c r="BJ8" s="70">
        <v>12.3</v>
      </c>
      <c r="BK8" s="70">
        <v>23.3</v>
      </c>
      <c r="BL8" s="70">
        <v>22.7</v>
      </c>
      <c r="BM8" s="70">
        <v>23.4</v>
      </c>
      <c r="BN8" s="70">
        <v>22.8</v>
      </c>
      <c r="BO8" s="70">
        <v>23.5</v>
      </c>
      <c r="BP8" s="70">
        <v>22.1</v>
      </c>
      <c r="BQ8" s="70">
        <v>44.7</v>
      </c>
      <c r="BR8" s="70">
        <v>43.7</v>
      </c>
      <c r="BS8" s="70">
        <v>54</v>
      </c>
      <c r="BT8" s="70">
        <v>37.299999999999997</v>
      </c>
      <c r="BU8" s="70">
        <v>49</v>
      </c>
      <c r="BV8" s="70">
        <v>33.9</v>
      </c>
      <c r="BW8" s="70">
        <v>35.1</v>
      </c>
      <c r="BX8" s="70">
        <v>35.4</v>
      </c>
      <c r="BY8" s="70">
        <v>37.299999999999997</v>
      </c>
      <c r="BZ8" s="70">
        <v>33.799999999999997</v>
      </c>
      <c r="CA8" s="70">
        <v>37.1</v>
      </c>
      <c r="CB8" s="70">
        <v>-11.8</v>
      </c>
      <c r="CC8" s="70">
        <v>-10.7</v>
      </c>
      <c r="CD8" s="70">
        <v>-34.1</v>
      </c>
      <c r="CE8" s="72">
        <v>-13.3</v>
      </c>
      <c r="CF8" s="72">
        <v>-18.3</v>
      </c>
      <c r="CG8" s="70">
        <v>-1934.5</v>
      </c>
      <c r="CH8" s="70">
        <v>-17.5</v>
      </c>
      <c r="CI8" s="70">
        <v>-15.9</v>
      </c>
      <c r="CJ8" s="70">
        <v>-17.7</v>
      </c>
      <c r="CK8" s="70">
        <v>-33.5</v>
      </c>
      <c r="CL8" s="70">
        <v>-21.3</v>
      </c>
      <c r="CM8" s="71">
        <v>-6374</v>
      </c>
      <c r="CN8" s="71">
        <v>-5859</v>
      </c>
      <c r="CO8" s="71">
        <v>-18309</v>
      </c>
      <c r="CP8" s="71">
        <v>-8416</v>
      </c>
      <c r="CQ8" s="71">
        <v>-9384</v>
      </c>
      <c r="CR8" s="71">
        <v>-5760</v>
      </c>
      <c r="CS8" s="71">
        <v>-6167</v>
      </c>
      <c r="CT8" s="71">
        <v>-9455</v>
      </c>
      <c r="CU8" s="71">
        <v>-9799</v>
      </c>
      <c r="CV8" s="71">
        <v>-10359</v>
      </c>
      <c r="CW8" s="71">
        <v>-10266</v>
      </c>
      <c r="CX8" s="70" t="s">
        <v>175</v>
      </c>
      <c r="CY8" s="70" t="s">
        <v>175</v>
      </c>
      <c r="CZ8" s="70" t="s">
        <v>175</v>
      </c>
      <c r="DA8" s="70" t="s">
        <v>175</v>
      </c>
      <c r="DB8" s="70" t="s">
        <v>175</v>
      </c>
      <c r="DC8" s="70" t="s">
        <v>175</v>
      </c>
      <c r="DD8" s="70" t="s">
        <v>175</v>
      </c>
      <c r="DE8" s="70" t="s">
        <v>175</v>
      </c>
      <c r="DF8" s="70" t="s">
        <v>175</v>
      </c>
      <c r="DG8" s="70" t="s">
        <v>175</v>
      </c>
      <c r="DH8" s="70" t="s">
        <v>175</v>
      </c>
      <c r="DI8" s="66">
        <v>341950</v>
      </c>
      <c r="DJ8" s="66">
        <v>2000</v>
      </c>
      <c r="DK8" s="70" t="s">
        <v>175</v>
      </c>
      <c r="DL8" s="70" t="s">
        <v>175</v>
      </c>
      <c r="DM8" s="70" t="s">
        <v>175</v>
      </c>
      <c r="DN8" s="70" t="s">
        <v>175</v>
      </c>
      <c r="DO8" s="70" t="s">
        <v>175</v>
      </c>
      <c r="DP8" s="70" t="s">
        <v>175</v>
      </c>
      <c r="DQ8" s="70" t="s">
        <v>175</v>
      </c>
      <c r="DR8" s="70" t="s">
        <v>175</v>
      </c>
      <c r="DS8" s="70" t="s">
        <v>175</v>
      </c>
      <c r="DT8" s="70" t="s">
        <v>175</v>
      </c>
      <c r="DU8" s="70" t="s">
        <v>175</v>
      </c>
      <c r="DV8" s="70">
        <v>0</v>
      </c>
      <c r="DW8" s="70">
        <v>0</v>
      </c>
      <c r="DX8" s="70">
        <v>0</v>
      </c>
      <c r="DY8" s="70">
        <v>0</v>
      </c>
      <c r="DZ8" s="70">
        <v>0</v>
      </c>
      <c r="EA8" s="70">
        <v>51.6</v>
      </c>
      <c r="EB8" s="70">
        <v>34.1</v>
      </c>
      <c r="EC8" s="70">
        <v>20.3</v>
      </c>
      <c r="ED8" s="70">
        <v>44.7</v>
      </c>
      <c r="EE8" s="70">
        <v>33.299999999999997</v>
      </c>
      <c r="EF8" s="70">
        <v>31.1</v>
      </c>
      <c r="EG8" s="68">
        <v>2.9999999999999997E-4</v>
      </c>
      <c r="EH8" s="73">
        <v>2.9999999999999997E-4</v>
      </c>
      <c r="EI8" s="73">
        <v>2.9999999999999997E-4</v>
      </c>
      <c r="EJ8" s="73">
        <v>2.9999999999999997E-4</v>
      </c>
      <c r="EK8" s="73">
        <v>2.9999999999999997E-4</v>
      </c>
      <c r="EL8" s="73">
        <v>2.3199999999999998E-2</v>
      </c>
      <c r="EM8" s="73">
        <v>2.0400000000000001E-2</v>
      </c>
      <c r="EN8" s="73">
        <v>4.1999999999999997E-3</v>
      </c>
      <c r="EO8" s="73">
        <v>3.5999999999999999E-3</v>
      </c>
      <c r="EP8" s="73">
        <v>6.8999999999999999E-3</v>
      </c>
    </row>
    <row r="9" spans="1:146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6"/>
      <c r="BU9" s="76"/>
      <c r="BV9" s="75"/>
      <c r="BW9" s="75"/>
      <c r="BX9" s="75"/>
      <c r="BY9" s="75"/>
      <c r="BZ9" s="75"/>
      <c r="CA9" s="75"/>
      <c r="CB9" s="75"/>
      <c r="CC9" s="75"/>
      <c r="CD9" s="75"/>
      <c r="CE9" s="77"/>
      <c r="CF9" s="77"/>
      <c r="CG9" s="75"/>
      <c r="CH9" s="75"/>
      <c r="CI9" s="75"/>
      <c r="CJ9" s="75"/>
      <c r="CK9" s="75"/>
      <c r="CL9" s="75"/>
      <c r="CM9" s="75"/>
      <c r="CN9" s="75"/>
      <c r="CO9" s="75"/>
      <c r="CP9" s="76"/>
      <c r="CQ9" s="76"/>
      <c r="CR9" s="75"/>
      <c r="CS9" s="75"/>
      <c r="CT9" s="75"/>
      <c r="CU9" s="75"/>
      <c r="CV9" s="75"/>
      <c r="CW9" s="75"/>
      <c r="CX9" s="75"/>
      <c r="CY9" s="75"/>
      <c r="CZ9" s="75"/>
      <c r="DA9" s="76"/>
      <c r="DB9" s="76"/>
      <c r="DC9" s="75"/>
      <c r="DD9" s="75"/>
      <c r="DE9" s="75"/>
      <c r="DF9" s="75"/>
      <c r="DG9" s="75"/>
      <c r="DH9" s="75"/>
      <c r="DI9" s="74"/>
      <c r="DJ9" s="74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</row>
    <row r="10" spans="1:146" x14ac:dyDescent="0.15">
      <c r="A10" s="78"/>
      <c r="B10" s="78" t="s">
        <v>176</v>
      </c>
      <c r="C10" s="78" t="s">
        <v>177</v>
      </c>
      <c r="D10" s="78" t="s">
        <v>178</v>
      </c>
      <c r="E10" s="78" t="s">
        <v>179</v>
      </c>
      <c r="F10" s="78" t="s">
        <v>180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4"/>
      <c r="BE10" s="74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4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4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4"/>
      <c r="DH10" s="75"/>
      <c r="DI10" s="74"/>
      <c r="DJ10" s="74"/>
      <c r="DK10" s="75"/>
      <c r="DL10" s="75"/>
      <c r="DM10" s="75"/>
      <c r="DN10" s="75"/>
      <c r="DO10" s="75"/>
      <c r="DP10" s="75"/>
      <c r="DQ10" s="75"/>
      <c r="DR10" s="75"/>
      <c r="DS10" s="75"/>
      <c r="DT10" s="74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4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4"/>
    </row>
    <row r="11" spans="1:146" x14ac:dyDescent="0.15">
      <c r="A11" s="78" t="s">
        <v>64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5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</row>
    <row r="12" spans="1:146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</row>
    <row r="13" spans="1:146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</row>
    <row r="14" spans="1:146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</row>
    <row r="15" spans="1:146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</row>
    <row r="16" spans="1:146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</row>
    <row r="17" spans="15:146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</row>
    <row r="18" spans="15:146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</row>
    <row r="19" spans="15:146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</row>
    <row r="20" spans="15:146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74"/>
      <c r="DY20" s="74"/>
      <c r="DZ20" s="74"/>
      <c r="EA20" s="74"/>
      <c r="EB20" s="74"/>
      <c r="EC20" s="74"/>
      <c r="ED20" s="74"/>
      <c r="EE20" s="74"/>
      <c r="EF20" s="74"/>
      <c r="EG20" s="74"/>
      <c r="EH20" s="74"/>
      <c r="EI20" s="74"/>
      <c r="EJ20" s="74"/>
      <c r="EK20" s="74"/>
      <c r="EL20" s="74"/>
      <c r="EM20" s="74"/>
      <c r="EN20" s="74"/>
      <c r="EO20" s="74"/>
      <c r="EP20" s="74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安藤　貴之</cp:lastModifiedBy>
  <cp:lastPrinted>2019-02-13T05:53:40Z</cp:lastPrinted>
  <dcterms:created xsi:type="dcterms:W3CDTF">2018-12-07T10:25:43Z</dcterms:created>
  <dcterms:modified xsi:type="dcterms:W3CDTF">2019-02-13T05:53:50Z</dcterms:modified>
  <cp:category/>
</cp:coreProperties>
</file>