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JNuWtOJzHipyJWa6XrV7ZP+97X7R4kc9xXAO4Io0rqNiwG3rngsqKsc0kni67d90fMUVvkWT7Hyz8a3otsZjoA==" workbookSaltValue="hZ5/Aw0RCQoNyb9HgYROLg==" workbookSpinCount="100000" lockStructure="1"/>
  <bookViews>
    <workbookView xWindow="0" yWindow="15" windowWidth="15360" windowHeight="76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<sst xmlns="http://schemas.openxmlformats.org/spreadsheetml/2006/main" count="240" uniqueCount="126">
  <si>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</si>
  <si>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</si>
  <si>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</si>
  <si>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</si>
  <si>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</si>
  <si>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</si>
  <si>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</si>
  <si>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</si>
  <si>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</si>
  <si>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</si>
  <si>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</si>
  <si>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</si>
  <si>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</si>
  <si>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</si>
  <si>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</si>
  <si>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</si>
  <si>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</si>
  <si>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</si>
  <si>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</si>
  <si>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</si>
  <si>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</si>
  <si>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</si>
  <si>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</si>
  <si>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</si>
  <si>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</si>
  <si>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</si>
  <si>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</si>
  <si>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</si>
  <si>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</si>
  <si>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</si>
  <si>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</si>
  <si>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</si>
  <si>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</si>
  <si>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</si>
  <si>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</si>
  <si>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</si>
  <si>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</si>
  <si>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</si>
  <si>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</si>
  <si>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</si>
  <si>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</si>
  <si>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</si>
  <si>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</si>
  <si>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</si>
  <si>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</si>
  <si>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</si>
  <si>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</si>
  <si>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</si>
  <si>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</si>
  <si>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</si>
  <si>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</si>
  <si>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</si>
  <si>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</si>
  <si>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</si>
  <si>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</si>
  <si>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</si>
  <si>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</si>
  <si>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</si>
  <si>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</si>
  <si>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</si>
  <si>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</si>
  <si>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</si>
  <si>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</si>
  <si>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</si>
  <si>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</si>
  <si>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</si>
  <si>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</si>
  <si>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</si>
  <si>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</si>
  <si>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</si>
  <si>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</si>
  <si>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</si>
  <si>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</si>
  <si>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</si>
  <si>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</si>
  <si>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</si>
  <si>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</si>
  <si>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</si>
  <si>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</si>
  <si>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</si>
  <si>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</si>
  <si>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</si>
  <si>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</si>
  <si>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</si>
  <si>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</si>
  <si>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</si>
  <si>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</si>
  <si>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</si>
  <si>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</si>
  <si>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</si>
  <si>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</si>
  <si>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</si>
  <si>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</si>
  <si>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</si>
  <si>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</si>
  <si>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</si>
  <si>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</si>
  <si>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</si>
  <si>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</si>
  <si>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</si>
  <si>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</si>
  <si>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</si>
  <si>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</si>
  <si>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</si>
  <si>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</si>
  <si>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</si>
  <si>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</si>
  <si>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</si>
  <si>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</si>
  <si>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</si>
  <si>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</si>
  <si>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</si>
  <si>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</si>
  <si>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</si>
  <si>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</si>
  <si>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</si>
  <si>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</si>
  <si>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</si>
  <si>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</si>
  <si>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</si>
  <si>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</si>
  <si>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</si>
  <si>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</si>
  <si>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当町の下水道事業については、全体計画275haであり面整備は完了している。
　接続率については、平成29年度末で処理区域内人口3,828人に対し3,217人が接続しており84.0%である。
　収益的収支比率については、平成29年度末で114.77%であり、単年度の収支は黒字となっている。地方債償還金については、一般会計からの繰り入れに依存しているため経営改善の必要がある。
　経費回収率については、類似団体平均値と比較して低い数値となっているため適正な使用料収入の確保及び汚水処理費の削減が必要である。
　汚水処理原価については、類似団体平均値と比較して高い数値となっているため、効率的な汚水処理を実施するとともに維持管理費の削減及び接続率の向上による有収水量を増加させる取組に努める。
　施設利用率については、類似団体平均値と比較して低い数値となっているため施設の利用状況の改善が必要である。
　水洗化率については、類似団体平均値と比較して高い数値となっているが、今後も水洗化率向上の取組に努める。</t>
    <rPh sb="1" eb="3">
      <t>トウチョウ</t>
    </rPh>
    <rPh sb="4" eb="7">
      <t>ゲスイドウ</t>
    </rPh>
    <rPh sb="7" eb="9">
      <t>ジギョウ</t>
    </rPh>
    <rPh sb="15" eb="17">
      <t>ゼンタイ</t>
    </rPh>
    <rPh sb="17" eb="19">
      <t>ケイカク</t>
    </rPh>
    <rPh sb="27" eb="28">
      <t>メン</t>
    </rPh>
    <rPh sb="28" eb="30">
      <t>セイビ</t>
    </rPh>
    <rPh sb="31" eb="33">
      <t>カンリョウ</t>
    </rPh>
    <rPh sb="40" eb="42">
      <t>セツゾク</t>
    </rPh>
    <rPh sb="42" eb="43">
      <t>リツ</t>
    </rPh>
    <rPh sb="49" eb="51">
      <t>ヘイセイ</t>
    </rPh>
    <rPh sb="53" eb="56">
      <t>ネンドマツ</t>
    </rPh>
    <rPh sb="57" eb="59">
      <t>ショリ</t>
    </rPh>
    <rPh sb="59" eb="62">
      <t>クイキナイ</t>
    </rPh>
    <rPh sb="62" eb="64">
      <t>ジンコウ</t>
    </rPh>
    <rPh sb="69" eb="70">
      <t>ニン</t>
    </rPh>
    <rPh sb="71" eb="72">
      <t>タイ</t>
    </rPh>
    <rPh sb="78" eb="79">
      <t>ニン</t>
    </rPh>
    <rPh sb="80" eb="82">
      <t>セツゾク</t>
    </rPh>
    <rPh sb="97" eb="100">
      <t>シュウエキテキ</t>
    </rPh>
    <rPh sb="100" eb="102">
      <t>シュウシ</t>
    </rPh>
    <rPh sb="102" eb="104">
      <t>ヒリツ</t>
    </rPh>
    <rPh sb="110" eb="112">
      <t>ヘイセイ</t>
    </rPh>
    <rPh sb="114" eb="116">
      <t>ネンド</t>
    </rPh>
    <rPh sb="116" eb="117">
      <t>マツ</t>
    </rPh>
    <rPh sb="129" eb="132">
      <t>タンネンド</t>
    </rPh>
    <rPh sb="133" eb="135">
      <t>シュウシ</t>
    </rPh>
    <rPh sb="145" eb="148">
      <t>チホウサイ</t>
    </rPh>
    <rPh sb="148" eb="151">
      <t>ショウカンキン</t>
    </rPh>
    <rPh sb="157" eb="159">
      <t>イッパン</t>
    </rPh>
    <rPh sb="159" eb="161">
      <t>カイケイ</t>
    </rPh>
    <rPh sb="164" eb="165">
      <t>ク</t>
    </rPh>
    <rPh sb="166" eb="167">
      <t>イ</t>
    </rPh>
    <rPh sb="169" eb="171">
      <t>イゾン</t>
    </rPh>
    <rPh sb="177" eb="179">
      <t>ケイエイ</t>
    </rPh>
    <rPh sb="179" eb="181">
      <t>カイゼン</t>
    </rPh>
    <rPh sb="182" eb="184">
      <t>ヒツヨウ</t>
    </rPh>
    <rPh sb="190" eb="192">
      <t>ケイヒ</t>
    </rPh>
    <rPh sb="192" eb="194">
      <t>カイシュウ</t>
    </rPh>
    <rPh sb="194" eb="195">
      <t>リツ</t>
    </rPh>
    <rPh sb="213" eb="214">
      <t>ヒク</t>
    </rPh>
    <rPh sb="215" eb="217">
      <t>スウチ</t>
    </rPh>
    <rPh sb="225" eb="227">
      <t>テキセイ</t>
    </rPh>
    <rPh sb="228" eb="231">
      <t>シヨウリョウ</t>
    </rPh>
    <rPh sb="231" eb="233">
      <t>シュウニュウ</t>
    </rPh>
    <rPh sb="234" eb="236">
      <t>カクホ</t>
    </rPh>
    <rPh sb="236" eb="237">
      <t>オヨ</t>
    </rPh>
    <rPh sb="238" eb="240">
      <t>オスイ</t>
    </rPh>
    <rPh sb="240" eb="243">
      <t>ショリヒ</t>
    </rPh>
    <rPh sb="244" eb="246">
      <t>サクゲン</t>
    </rPh>
    <rPh sb="247" eb="249">
      <t>ヒツヨウ</t>
    </rPh>
    <rPh sb="255" eb="257">
      <t>オスイ</t>
    </rPh>
    <rPh sb="257" eb="259">
      <t>ショリ</t>
    </rPh>
    <rPh sb="259" eb="261">
      <t>ゲンカ</t>
    </rPh>
    <rPh sb="279" eb="280">
      <t>タカ</t>
    </rPh>
    <rPh sb="281" eb="283">
      <t>スウチ</t>
    </rPh>
    <rPh sb="292" eb="295">
      <t>コウリツテキ</t>
    </rPh>
    <rPh sb="296" eb="298">
      <t>オスイ</t>
    </rPh>
    <rPh sb="298" eb="300">
      <t>ショリ</t>
    </rPh>
    <rPh sb="301" eb="303">
      <t>ジッシ</t>
    </rPh>
    <rPh sb="309" eb="311">
      <t>イジ</t>
    </rPh>
    <rPh sb="311" eb="314">
      <t>カンリヒ</t>
    </rPh>
    <rPh sb="315" eb="317">
      <t>サクゲン</t>
    </rPh>
    <rPh sb="317" eb="318">
      <t>オヨ</t>
    </rPh>
    <rPh sb="319" eb="321">
      <t>セツゾク</t>
    </rPh>
    <rPh sb="321" eb="322">
      <t>リツ</t>
    </rPh>
    <rPh sb="323" eb="325">
      <t>コウジョウ</t>
    </rPh>
    <rPh sb="347" eb="349">
      <t>シセツ</t>
    </rPh>
    <rPh sb="349" eb="352">
      <t>リヨウリツ</t>
    </rPh>
    <rPh sb="372" eb="374">
      <t>スウチ</t>
    </rPh>
    <rPh sb="382" eb="384">
      <t>シセツ</t>
    </rPh>
    <rPh sb="385" eb="387">
      <t>リヨウ</t>
    </rPh>
    <rPh sb="387" eb="389">
      <t>ジョウキョウ</t>
    </rPh>
    <rPh sb="390" eb="392">
      <t>カイゼン</t>
    </rPh>
    <rPh sb="393" eb="395">
      <t>ヒツヨウ</t>
    </rPh>
    <rPh sb="401" eb="403">
      <t>スイセン</t>
    </rPh>
    <rPh sb="403" eb="404">
      <t>カ</t>
    </rPh>
    <rPh sb="404" eb="405">
      <t>リツ</t>
    </rPh>
    <rPh sb="423" eb="424">
      <t>タカ</t>
    </rPh>
    <rPh sb="425" eb="427">
      <t>スウチ</t>
    </rPh>
    <rPh sb="435" eb="437">
      <t>コンゴ</t>
    </rPh>
    <rPh sb="438" eb="441">
      <t>スイセンカ</t>
    </rPh>
    <rPh sb="441" eb="442">
      <t>リツ</t>
    </rPh>
    <rPh sb="442" eb="444">
      <t>コウジョウ</t>
    </rPh>
    <rPh sb="445" eb="447">
      <t>トリクミ</t>
    </rPh>
    <rPh sb="448" eb="449">
      <t>ツト</t>
    </rPh>
    <phoneticPr fontId="4"/>
  </si>
  <si>
    <t>　当町の下水道事業については、平成8年に事業に着手し平成12年に供用開始をしている。
　当町の施設については、毎年点検を行いながら、必要に応じて修繕改修を行っている。管渠の更新・老朽化対策の実施状況については、下水道事業着手から償却資産の減価償却が20年程度であるため管渠の改善は現在、実施していない状況である。
　今後、管渠の更新にあたり保有資産の法定耐用年数や老朽化の状況を踏まえ施設の改築等に必要な財源の確保や経営に与える影響等を踏まえた分析を行い、経営改善の実施や投資計画等の見直しを行う必要がある。
　管渠改善率については、管路の更新にあたり今後、計画的に管路の更新投資を増やす必要性が高いため、早急な検討が必要である。</t>
    <rPh sb="1" eb="3">
      <t>トウチョウ</t>
    </rPh>
    <rPh sb="4" eb="7">
      <t>ゲスイドウ</t>
    </rPh>
    <rPh sb="7" eb="9">
      <t>ジギョウ</t>
    </rPh>
    <rPh sb="15" eb="17">
      <t>ヘイセイ</t>
    </rPh>
    <rPh sb="18" eb="19">
      <t>ネン</t>
    </rPh>
    <rPh sb="20" eb="22">
      <t>ジギョウ</t>
    </rPh>
    <rPh sb="23" eb="25">
      <t>チャクシュ</t>
    </rPh>
    <rPh sb="26" eb="28">
      <t>ヘイセイ</t>
    </rPh>
    <rPh sb="32" eb="34">
      <t>キョウヨウ</t>
    </rPh>
    <rPh sb="34" eb="36">
      <t>カイシ</t>
    </rPh>
    <rPh sb="44" eb="46">
      <t>トウチョウ</t>
    </rPh>
    <rPh sb="57" eb="59">
      <t>テンケン</t>
    </rPh>
    <rPh sb="60" eb="61">
      <t>オコナ</t>
    </rPh>
    <rPh sb="66" eb="68">
      <t>ヒツヨウ</t>
    </rPh>
    <rPh sb="69" eb="70">
      <t>オウ</t>
    </rPh>
    <rPh sb="72" eb="74">
      <t>シュウゼン</t>
    </rPh>
    <rPh sb="83" eb="84">
      <t>カン</t>
    </rPh>
    <rPh sb="84" eb="85">
      <t>キョ</t>
    </rPh>
    <rPh sb="86" eb="88">
      <t>コウシン</t>
    </rPh>
    <rPh sb="89" eb="92">
      <t>ロウキュウカ</t>
    </rPh>
    <rPh sb="92" eb="94">
      <t>タイサク</t>
    </rPh>
    <rPh sb="95" eb="97">
      <t>ジッシ</t>
    </rPh>
    <rPh sb="97" eb="99">
      <t>ジョウキョウ</t>
    </rPh>
    <rPh sb="105" eb="108">
      <t>ゲスイドウ</t>
    </rPh>
    <rPh sb="108" eb="110">
      <t>ジギョウ</t>
    </rPh>
    <rPh sb="110" eb="112">
      <t>チャクシュ</t>
    </rPh>
    <rPh sb="114" eb="116">
      <t>ショウキャク</t>
    </rPh>
    <rPh sb="116" eb="118">
      <t>シサン</t>
    </rPh>
    <rPh sb="119" eb="121">
      <t>ゲンカ</t>
    </rPh>
    <rPh sb="121" eb="123">
      <t>ショウキャク</t>
    </rPh>
    <rPh sb="126" eb="127">
      <t>ネン</t>
    </rPh>
    <rPh sb="127" eb="129">
      <t>テイド</t>
    </rPh>
    <rPh sb="134" eb="135">
      <t>カン</t>
    </rPh>
    <rPh sb="135" eb="136">
      <t>キョ</t>
    </rPh>
    <rPh sb="137" eb="139">
      <t>カイゼン</t>
    </rPh>
    <rPh sb="140" eb="142">
      <t>ゲンザイ</t>
    </rPh>
    <rPh sb="143" eb="145">
      <t>ジッシ</t>
    </rPh>
    <rPh sb="150" eb="152">
      <t>ジョウキョウ</t>
    </rPh>
    <rPh sb="158" eb="160">
      <t>コンゴ</t>
    </rPh>
    <rPh sb="161" eb="162">
      <t>カン</t>
    </rPh>
    <rPh sb="162" eb="163">
      <t>キョ</t>
    </rPh>
    <rPh sb="164" eb="166">
      <t>コウシン</t>
    </rPh>
    <rPh sb="170" eb="172">
      <t>ホユウ</t>
    </rPh>
    <rPh sb="172" eb="174">
      <t>シサン</t>
    </rPh>
    <rPh sb="175" eb="177">
      <t>ホウテイ</t>
    </rPh>
    <rPh sb="177" eb="179">
      <t>タイヨウ</t>
    </rPh>
    <rPh sb="179" eb="181">
      <t>ネンスウ</t>
    </rPh>
    <rPh sb="182" eb="185">
      <t>ロウキュウカ</t>
    </rPh>
    <rPh sb="186" eb="188">
      <t>ジョウキョウ</t>
    </rPh>
    <rPh sb="189" eb="190">
      <t>フ</t>
    </rPh>
    <rPh sb="192" eb="194">
      <t>シセツ</t>
    </rPh>
    <rPh sb="195" eb="197">
      <t>カイチク</t>
    </rPh>
    <rPh sb="197" eb="198">
      <t>トウ</t>
    </rPh>
    <rPh sb="199" eb="201">
      <t>ヒツヨウ</t>
    </rPh>
    <rPh sb="202" eb="204">
      <t>ザイゲン</t>
    </rPh>
    <rPh sb="205" eb="207">
      <t>カクホ</t>
    </rPh>
    <rPh sb="208" eb="210">
      <t>ケイエイ</t>
    </rPh>
    <rPh sb="211" eb="212">
      <t>アタ</t>
    </rPh>
    <rPh sb="214" eb="216">
      <t>エイキョウ</t>
    </rPh>
    <rPh sb="216" eb="217">
      <t>トウ</t>
    </rPh>
    <rPh sb="218" eb="219">
      <t>フ</t>
    </rPh>
    <rPh sb="222" eb="224">
      <t>ブンセキ</t>
    </rPh>
    <rPh sb="225" eb="226">
      <t>オコナ</t>
    </rPh>
    <rPh sb="228" eb="230">
      <t>ケイエイ</t>
    </rPh>
    <rPh sb="230" eb="232">
      <t>カイゼン</t>
    </rPh>
    <rPh sb="233" eb="235">
      <t>ジッシ</t>
    </rPh>
    <rPh sb="236" eb="238">
      <t>トウシ</t>
    </rPh>
    <rPh sb="238" eb="240">
      <t>ケイカク</t>
    </rPh>
    <rPh sb="240" eb="241">
      <t>トウ</t>
    </rPh>
    <rPh sb="242" eb="244">
      <t>ミナオ</t>
    </rPh>
    <rPh sb="246" eb="247">
      <t>オコナ</t>
    </rPh>
    <rPh sb="248" eb="250">
      <t>ヒツヨウ</t>
    </rPh>
    <rPh sb="256" eb="257">
      <t>カン</t>
    </rPh>
    <rPh sb="257" eb="258">
      <t>キョ</t>
    </rPh>
    <rPh sb="258" eb="261">
      <t>カイゼンリツ</t>
    </rPh>
    <rPh sb="267" eb="269">
      <t>カンロ</t>
    </rPh>
    <rPh sb="270" eb="272">
      <t>コウシン</t>
    </rPh>
    <rPh sb="276" eb="278">
      <t>コンゴ</t>
    </rPh>
    <rPh sb="279" eb="282">
      <t>ケイカクテキ</t>
    </rPh>
    <rPh sb="283" eb="285">
      <t>カンロ</t>
    </rPh>
    <rPh sb="286" eb="288">
      <t>コウシン</t>
    </rPh>
    <rPh sb="288" eb="290">
      <t>トウシ</t>
    </rPh>
    <rPh sb="291" eb="292">
      <t>フ</t>
    </rPh>
    <rPh sb="294" eb="296">
      <t>ヒツヨウ</t>
    </rPh>
    <rPh sb="296" eb="297">
      <t>セイ</t>
    </rPh>
    <rPh sb="298" eb="299">
      <t>タカ</t>
    </rPh>
    <rPh sb="303" eb="305">
      <t>ソウキュウ</t>
    </rPh>
    <rPh sb="306" eb="308">
      <t>ケントウ</t>
    </rPh>
    <rPh sb="309" eb="311">
      <t>ヒツヨウ</t>
    </rPh>
    <phoneticPr fontId="4"/>
  </si>
  <si>
    <t>　当町においては、面整備が完了したことにより今後は一定の使用料収入増が見込まれる。
　しかし、地方債の償還については平成38年度にピークをむかえ、その後は減少していく傾向ではあるものの、維持管理費については、今後増加することが見込まれるため、さらなる包括的委託の活用等収支の改善に努め、使用料で回収すべき経費を使用料で賄えるよう経営改善に向けた取組に努める必要がある。
　また、経常収益を高めるには接続率のさらなる向上が必須であるため接続促進の取組に努め経営の改善を図る。
　</t>
    <rPh sb="1" eb="3">
      <t>トウチョウ</t>
    </rPh>
    <rPh sb="9" eb="10">
      <t>メン</t>
    </rPh>
    <rPh sb="10" eb="12">
      <t>セイビ</t>
    </rPh>
    <rPh sb="13" eb="15">
      <t>カンリョウ</t>
    </rPh>
    <rPh sb="22" eb="24">
      <t>コンゴ</t>
    </rPh>
    <rPh sb="25" eb="27">
      <t>イッテイ</t>
    </rPh>
    <rPh sb="28" eb="31">
      <t>シヨウリョウ</t>
    </rPh>
    <rPh sb="31" eb="33">
      <t>シュウニュウ</t>
    </rPh>
    <rPh sb="33" eb="34">
      <t>ゾウ</t>
    </rPh>
    <rPh sb="35" eb="37">
      <t>ミコ</t>
    </rPh>
    <rPh sb="47" eb="50">
      <t>チホウサイ</t>
    </rPh>
    <rPh sb="51" eb="53">
      <t>ショウカン</t>
    </rPh>
    <rPh sb="58" eb="60">
      <t>ヘイセイ</t>
    </rPh>
    <rPh sb="62" eb="64">
      <t>ネンド</t>
    </rPh>
    <rPh sb="75" eb="76">
      <t>ゴ</t>
    </rPh>
    <rPh sb="77" eb="79">
      <t>ゲンショウ</t>
    </rPh>
    <rPh sb="83" eb="85">
      <t>ケイコウ</t>
    </rPh>
    <rPh sb="93" eb="95">
      <t>イジ</t>
    </rPh>
    <rPh sb="95" eb="98">
      <t>カンリヒ</t>
    </rPh>
    <rPh sb="104" eb="106">
      <t>コンゴ</t>
    </rPh>
    <rPh sb="106" eb="108">
      <t>ゾウカ</t>
    </rPh>
    <rPh sb="113" eb="115">
      <t>ミコ</t>
    </rPh>
    <rPh sb="125" eb="128">
      <t>ホウカツテキ</t>
    </rPh>
    <rPh sb="128" eb="130">
      <t>イタク</t>
    </rPh>
    <rPh sb="131" eb="133">
      <t>カツヨウ</t>
    </rPh>
    <rPh sb="133" eb="134">
      <t>ナド</t>
    </rPh>
    <rPh sb="134" eb="136">
      <t>シュウシ</t>
    </rPh>
    <rPh sb="137" eb="139">
      <t>カイゼン</t>
    </rPh>
    <rPh sb="140" eb="141">
      <t>ツト</t>
    </rPh>
    <rPh sb="143" eb="146">
      <t>シヨウリョウ</t>
    </rPh>
    <rPh sb="147" eb="149">
      <t>カイシュウ</t>
    </rPh>
    <rPh sb="152" eb="154">
      <t>ケイヒ</t>
    </rPh>
    <rPh sb="155" eb="158">
      <t>シヨウリョウ</t>
    </rPh>
    <rPh sb="159" eb="160">
      <t>マカナ</t>
    </rPh>
    <rPh sb="164" eb="166">
      <t>ケイエイ</t>
    </rPh>
    <rPh sb="166" eb="168">
      <t>カイゼン</t>
    </rPh>
    <rPh sb="169" eb="170">
      <t>ム</t>
    </rPh>
    <rPh sb="172" eb="174">
      <t>トリクミ</t>
    </rPh>
    <rPh sb="178" eb="180">
      <t>ヒツヨウ</t>
    </rPh>
    <rPh sb="189" eb="191">
      <t>ケイジョウ</t>
    </rPh>
    <rPh sb="191" eb="193">
      <t>シュウエキ</t>
    </rPh>
    <rPh sb="194" eb="195">
      <t>タカ</t>
    </rPh>
    <rPh sb="199" eb="201">
      <t>セツゾク</t>
    </rPh>
    <rPh sb="201" eb="202">
      <t>リツ</t>
    </rPh>
    <rPh sb="207" eb="209">
      <t>コウジョウ</t>
    </rPh>
    <rPh sb="210" eb="212">
      <t>ヒッス</t>
    </rPh>
    <rPh sb="217" eb="219">
      <t>セツゾク</t>
    </rPh>
    <rPh sb="219" eb="221">
      <t>ソクシン</t>
    </rPh>
    <rPh sb="222" eb="224">
      <t>トリクミ</t>
    </rPh>
    <rPh sb="225" eb="226">
      <t>ツト</t>
    </rPh>
    <rPh sb="233" eb="23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</si>
</sst>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29-48C5-8FCD-4D382FF16FF6}"/>
            </c:ext>
          </c:extLst>
        </c:ser>
        <c:dLbls>
          <c:showLegendKey val="0"/>
          <c:showVal val="0"/>
          <c:showCatName val="0"/>
          <c:showSerName val="0"/>
          <c:showPercent val="0"/>
          <c:showBubbleSize val="0"/>
        </c:dLbls>
        <c:gapWidth val="150"/>
        <c:axId val="35542912"/>
        <c:axId val="355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629-48C5-8FCD-4D382FF16FF6}"/>
            </c:ext>
          </c:extLst>
        </c:ser>
        <c:dLbls>
          <c:showLegendKey val="0"/>
          <c:showVal val="0"/>
          <c:showCatName val="0"/>
          <c:showSerName val="0"/>
          <c:showPercent val="0"/>
          <c:showBubbleSize val="0"/>
        </c:dLbls>
        <c:marker val="1"/>
        <c:smooth val="0"/>
        <c:axId val="35542912"/>
        <c:axId val="35553280"/>
      </c:lineChart>
      <c:dateAx>
        <c:axId val="35542912"/>
        <c:scaling>
          <c:orientation val="minMax"/>
        </c:scaling>
        <c:delete val="1"/>
        <c:axPos val="b"/>
        <c:numFmt formatCode="ge" sourceLinked="1"/>
        <c:majorTickMark val="none"/>
        <c:minorTickMark val="none"/>
        <c:tickLblPos val="none"/>
        <c:crossAx val="35553280"/>
        <c:crosses val="autoZero"/>
        <c:auto val="1"/>
        <c:lblOffset val="100"/>
        <c:baseTimeUnit val="years"/>
      </c:dateAx>
      <c:valAx>
        <c:axId val="355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81.31</c:v>
                </c:pt>
                <c:pt idx="1">
                  <c:v>33.119999999999997</c:v>
                </c:pt>
                <c:pt idx="2">
                  <c:v>61.17</c:v>
                </c:pt>
                <c:pt idx="3">
                  <c:v>54.02</c:v>
                </c:pt>
                <c:pt idx="4">
                  <c:v>114.77</c:v>
                </c:pt>
              </c:numCache>
            </c:numRef>
          </c:val>
          <c:extLst xmlns:c16r2="http://schemas.microsoft.com/office/drawing/2015/06/chart">
            <c:ext xmlns:c16="http://schemas.microsoft.com/office/drawing/2014/chart" uri="{C3380CC4-5D6E-409C-BE32-E72D297353CC}">
              <c16:uniqueId val="{00000000-EA6E-41DA-A485-02B59FC0CF4F}"/>
            </c:ext>
          </c:extLst>
        </c:ser>
        <c:dLbls>
          <c:showLegendKey val="0"/>
          <c:showVal val="0"/>
          <c:showCatName val="0"/>
          <c:showSerName val="0"/>
          <c:showPercent val="0"/>
          <c:showBubbleSize val="0"/>
        </c:dLbls>
        <c:gapWidth val="150"/>
        <c:axId val="35580928"/>
        <c:axId val="353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6E-41DA-A485-02B59FC0CF4F}"/>
            </c:ext>
          </c:extLst>
        </c:ser>
        <c:dLbls>
          <c:showLegendKey val="0"/>
          <c:showVal val="0"/>
          <c:showCatName val="0"/>
          <c:showSerName val="0"/>
          <c:showPercent val="0"/>
          <c:showBubbleSize val="0"/>
        </c:dLbls>
        <c:marker val="1"/>
        <c:smooth val="0"/>
        <c:axId val="35580928"/>
        <c:axId val="35394304"/>
      </c:lineChart>
      <c:dateAx>
        <c:axId val="35580928"/>
        <c:scaling>
          <c:orientation val="minMax"/>
        </c:scaling>
        <c:delete val="1"/>
        <c:axPos val="b"/>
        <c:numFmt formatCode="ge" sourceLinked="1"/>
        <c:majorTickMark val="none"/>
        <c:minorTickMark val="none"/>
        <c:tickLblPos val="none"/>
        <c:crossAx val="35394304"/>
        <c:crosses val="autoZero"/>
        <c:auto val="1"/>
        <c:lblOffset val="100"/>
        <c:baseTimeUnit val="years"/>
      </c:dateAx>
      <c:valAx>
        <c:axId val="353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CE-4F35-8AE0-2039FD6CD0AE}"/>
            </c:ext>
          </c:extLst>
        </c:ser>
        <c:dLbls>
          <c:showLegendKey val="0"/>
          <c:showVal val="0"/>
          <c:showCatName val="0"/>
          <c:showSerName val="0"/>
          <c:showPercent val="0"/>
          <c:showBubbleSize val="0"/>
        </c:dLbls>
        <c:gapWidth val="150"/>
        <c:axId val="35437184"/>
        <c:axId val="354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CE-4F35-8AE0-2039FD6CD0AE}"/>
            </c:ext>
          </c:extLst>
        </c:ser>
        <c:dLbls>
          <c:showLegendKey val="0"/>
          <c:showVal val="0"/>
          <c:showCatName val="0"/>
          <c:showSerName val="0"/>
          <c:showPercent val="0"/>
          <c:showBubbleSize val="0"/>
        </c:dLbls>
        <c:marker val="1"/>
        <c:smooth val="0"/>
        <c:axId val="35437184"/>
        <c:axId val="35439360"/>
      </c:lineChart>
      <c:dateAx>
        <c:axId val="35437184"/>
        <c:scaling>
          <c:orientation val="minMax"/>
        </c:scaling>
        <c:delete val="1"/>
        <c:axPos val="b"/>
        <c:numFmt formatCode="ge" sourceLinked="1"/>
        <c:majorTickMark val="none"/>
        <c:minorTickMark val="none"/>
        <c:tickLblPos val="none"/>
        <c:crossAx val="35439360"/>
        <c:crosses val="autoZero"/>
        <c:auto val="1"/>
        <c:lblOffset val="100"/>
        <c:baseTimeUnit val="years"/>
      </c:dateAx>
      <c:valAx>
        <c:axId val="35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00-4D13-B513-CC3B1EF3D7BF}"/>
            </c:ext>
          </c:extLst>
        </c:ser>
        <c:dLbls>
          <c:showLegendKey val="0"/>
          <c:showVal val="0"/>
          <c:showCatName val="0"/>
          <c:showSerName val="0"/>
          <c:showPercent val="0"/>
          <c:showBubbleSize val="0"/>
        </c:dLbls>
        <c:gapWidth val="150"/>
        <c:axId val="35449856"/>
        <c:axId val="358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00-4D13-B513-CC3B1EF3D7BF}"/>
            </c:ext>
          </c:extLst>
        </c:ser>
        <c:dLbls>
          <c:showLegendKey val="0"/>
          <c:showVal val="0"/>
          <c:showCatName val="0"/>
          <c:showSerName val="0"/>
          <c:showPercent val="0"/>
          <c:showBubbleSize val="0"/>
        </c:dLbls>
        <c:marker val="1"/>
        <c:smooth val="0"/>
        <c:axId val="35449856"/>
        <c:axId val="35878016"/>
      </c:lineChart>
      <c:dateAx>
        <c:axId val="35449856"/>
        <c:scaling>
          <c:orientation val="minMax"/>
        </c:scaling>
        <c:delete val="1"/>
        <c:axPos val="b"/>
        <c:numFmt formatCode="ge" sourceLinked="1"/>
        <c:majorTickMark val="none"/>
        <c:minorTickMark val="none"/>
        <c:tickLblPos val="none"/>
        <c:crossAx val="35878016"/>
        <c:crosses val="autoZero"/>
        <c:auto val="1"/>
        <c:lblOffset val="100"/>
        <c:baseTimeUnit val="years"/>
      </c:dateAx>
      <c:valAx>
        <c:axId val="358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7A-4D6E-AD9C-B305C52A2CE0}"/>
            </c:ext>
          </c:extLst>
        </c:ser>
        <c:dLbls>
          <c:showLegendKey val="0"/>
          <c:showVal val="0"/>
          <c:showCatName val="0"/>
          <c:showSerName val="0"/>
          <c:showPercent val="0"/>
          <c:showBubbleSize val="0"/>
        </c:dLbls>
        <c:gapWidth val="150"/>
        <c:axId val="35921920"/>
        <c:axId val="359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7A-4D6E-AD9C-B305C52A2CE0}"/>
            </c:ext>
          </c:extLst>
        </c:ser>
        <c:dLbls>
          <c:showLegendKey val="0"/>
          <c:showVal val="0"/>
          <c:showCatName val="0"/>
          <c:showSerName val="0"/>
          <c:showPercent val="0"/>
          <c:showBubbleSize val="0"/>
        </c:dLbls>
        <c:marker val="1"/>
        <c:smooth val="0"/>
        <c:axId val="35921920"/>
        <c:axId val="35923840"/>
      </c:lineChart>
      <c:dateAx>
        <c:axId val="35921920"/>
        <c:scaling>
          <c:orientation val="minMax"/>
        </c:scaling>
        <c:delete val="1"/>
        <c:axPos val="b"/>
        <c:numFmt formatCode="ge" sourceLinked="1"/>
        <c:majorTickMark val="none"/>
        <c:minorTickMark val="none"/>
        <c:tickLblPos val="none"/>
        <c:crossAx val="35923840"/>
        <c:crosses val="autoZero"/>
        <c:auto val="1"/>
        <c:lblOffset val="100"/>
        <c:baseTimeUnit val="years"/>
      </c:dateAx>
      <c:valAx>
        <c:axId val="359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57-49F5-B6E3-46CA5C894F06}"/>
            </c:ext>
          </c:extLst>
        </c:ser>
        <c:dLbls>
          <c:showLegendKey val="0"/>
          <c:showVal val="0"/>
          <c:showCatName val="0"/>
          <c:showSerName val="0"/>
          <c:showPercent val="0"/>
          <c:showBubbleSize val="0"/>
        </c:dLbls>
        <c:gapWidth val="150"/>
        <c:axId val="35956608"/>
        <c:axId val="359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57-49F5-B6E3-46CA5C894F06}"/>
            </c:ext>
          </c:extLst>
        </c:ser>
        <c:dLbls>
          <c:showLegendKey val="0"/>
          <c:showVal val="0"/>
          <c:showCatName val="0"/>
          <c:showSerName val="0"/>
          <c:showPercent val="0"/>
          <c:showBubbleSize val="0"/>
        </c:dLbls>
        <c:marker val="1"/>
        <c:smooth val="0"/>
        <c:axId val="35956608"/>
        <c:axId val="35966976"/>
      </c:lineChart>
      <c:dateAx>
        <c:axId val="35956608"/>
        <c:scaling>
          <c:orientation val="minMax"/>
        </c:scaling>
        <c:delete val="1"/>
        <c:axPos val="b"/>
        <c:numFmt formatCode="ge" sourceLinked="1"/>
        <c:majorTickMark val="none"/>
        <c:minorTickMark val="none"/>
        <c:tickLblPos val="none"/>
        <c:crossAx val="35966976"/>
        <c:crosses val="autoZero"/>
        <c:auto val="1"/>
        <c:lblOffset val="100"/>
        <c:baseTimeUnit val="years"/>
      </c:dateAx>
      <c:valAx>
        <c:axId val="35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6325.34</c:v>
                </c:pt>
                <c:pt idx="1">
                  <c:v>4784.01</c:v>
                </c:pt>
                <c:pt idx="2">
                  <c:v>1968.47</c:v>
                </c:pt>
                <c:pt idx="3">
                  <c:v>4556.63</c:v>
                </c:pt>
                <c:pt idx="4" formatCode="#,##0.00;&quot;△&quot;#,##0.00">
                  <c:v>0</c:v>
                </c:pt>
              </c:numCache>
            </c:numRef>
          </c:val>
          <c:extLst xmlns:c16r2="http://schemas.microsoft.com/office/drawing/2015/06/chart">
            <c:ext xmlns:c16="http://schemas.microsoft.com/office/drawing/2014/chart" uri="{C3380CC4-5D6E-409C-BE32-E72D297353CC}">
              <c16:uniqueId val="{00000000-DFC0-4767-B17E-9B723224B644}"/>
            </c:ext>
          </c:extLst>
        </c:ser>
        <c:dLbls>
          <c:showLegendKey val="0"/>
          <c:showVal val="0"/>
          <c:showCatName val="0"/>
          <c:showSerName val="0"/>
          <c:showPercent val="0"/>
          <c:showBubbleSize val="0"/>
        </c:dLbls>
        <c:gapWidth val="150"/>
        <c:axId val="35607296"/>
        <c:axId val="356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FC0-4767-B17E-9B723224B644}"/>
            </c:ext>
          </c:extLst>
        </c:ser>
        <c:dLbls>
          <c:showLegendKey val="0"/>
          <c:showVal val="0"/>
          <c:showCatName val="0"/>
          <c:showSerName val="0"/>
          <c:showPercent val="0"/>
          <c:showBubbleSize val="0"/>
        </c:dLbls>
        <c:marker val="1"/>
        <c:smooth val="0"/>
        <c:axId val="35607296"/>
        <c:axId val="35609216"/>
      </c:lineChart>
      <c:dateAx>
        <c:axId val="35607296"/>
        <c:scaling>
          <c:orientation val="minMax"/>
        </c:scaling>
        <c:delete val="1"/>
        <c:axPos val="b"/>
        <c:numFmt formatCode="ge" sourceLinked="1"/>
        <c:majorTickMark val="none"/>
        <c:minorTickMark val="none"/>
        <c:tickLblPos val="none"/>
        <c:crossAx val="35609216"/>
        <c:crosses val="autoZero"/>
        <c:auto val="1"/>
        <c:lblOffset val="100"/>
        <c:baseTimeUnit val="years"/>
      </c:dateAx>
      <c:valAx>
        <c:axId val="356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11.88</c:v>
                </c:pt>
                <c:pt idx="1">
                  <c:v>31.76</c:v>
                </c:pt>
                <c:pt idx="2">
                  <c:v>35.200000000000003</c:v>
                </c:pt>
                <c:pt idx="3">
                  <c:v>39.01</c:v>
                </c:pt>
                <c:pt idx="4">
                  <c:v>60.3</c:v>
                </c:pt>
              </c:numCache>
            </c:numRef>
          </c:val>
          <c:extLst xmlns:c16r2="http://schemas.microsoft.com/office/drawing/2015/06/chart">
            <c:ext xmlns:c16="http://schemas.microsoft.com/office/drawing/2014/chart" uri="{C3380CC4-5D6E-409C-BE32-E72D297353CC}">
              <c16:uniqueId val="{00000000-BB6A-4FAB-8A66-8C1D29E37156}"/>
            </c:ext>
          </c:extLst>
        </c:ser>
        <c:dLbls>
          <c:showLegendKey val="0"/>
          <c:showVal val="0"/>
          <c:showCatName val="0"/>
          <c:showSerName val="0"/>
          <c:showPercent val="0"/>
          <c:showBubbleSize val="0"/>
        </c:dLbls>
        <c:gapWidth val="150"/>
        <c:axId val="35718272"/>
        <c:axId val="357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B6A-4FAB-8A66-8C1D29E37156}"/>
            </c:ext>
          </c:extLst>
        </c:ser>
        <c:dLbls>
          <c:showLegendKey val="0"/>
          <c:showVal val="0"/>
          <c:showCatName val="0"/>
          <c:showSerName val="0"/>
          <c:showPercent val="0"/>
          <c:showBubbleSize val="0"/>
        </c:dLbls>
        <c:marker val="1"/>
        <c:smooth val="0"/>
        <c:axId val="35718272"/>
        <c:axId val="35720192"/>
      </c:lineChart>
      <c:dateAx>
        <c:axId val="35718272"/>
        <c:scaling>
          <c:orientation val="minMax"/>
        </c:scaling>
        <c:delete val="1"/>
        <c:axPos val="b"/>
        <c:numFmt formatCode="ge" sourceLinked="1"/>
        <c:majorTickMark val="none"/>
        <c:minorTickMark val="none"/>
        <c:tickLblPos val="none"/>
        <c:crossAx val="35720192"/>
        <c:crosses val="autoZero"/>
        <c:auto val="1"/>
        <c:lblOffset val="100"/>
        <c:baseTimeUnit val="years"/>
      </c:dateAx>
      <c:valAx>
        <c:axId val="357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1214.0999999999999</c:v>
                </c:pt>
                <c:pt idx="1">
                  <c:v>469.72</c:v>
                </c:pt>
                <c:pt idx="2">
                  <c:v>417.02</c:v>
                </c:pt>
                <c:pt idx="3">
                  <c:v>378.74</c:v>
                </c:pt>
                <c:pt idx="4">
                  <c:v>244.55</c:v>
                </c:pt>
              </c:numCache>
            </c:numRef>
          </c:val>
          <c:extLst xmlns:c16r2="http://schemas.microsoft.com/office/drawing/2015/06/chart">
            <c:ext xmlns:c16="http://schemas.microsoft.com/office/drawing/2014/chart" uri="{C3380CC4-5D6E-409C-BE32-E72D297353CC}">
              <c16:uniqueId val="{00000000-08FB-41E8-8335-8B2B8D0F8CE0}"/>
            </c:ext>
          </c:extLst>
        </c:ser>
        <c:dLbls>
          <c:showLegendKey val="0"/>
          <c:showVal val="0"/>
          <c:showCatName val="0"/>
          <c:showSerName val="0"/>
          <c:showPercent val="0"/>
          <c:showBubbleSize val="0"/>
        </c:dLbls>
        <c:gapWidth val="150"/>
        <c:axId val="35755520"/>
        <c:axId val="357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8FB-41E8-8335-8B2B8D0F8CE0}"/>
            </c:ext>
          </c:extLst>
        </c:ser>
        <c:dLbls>
          <c:showLegendKey val="0"/>
          <c:showVal val="0"/>
          <c:showCatName val="0"/>
          <c:showSerName val="0"/>
          <c:showPercent val="0"/>
          <c:showBubbleSize val="0"/>
        </c:dLbls>
        <c:marker val="1"/>
        <c:smooth val="0"/>
        <c:axId val="35755520"/>
        <c:axId val="35757440"/>
      </c:lineChart>
      <c:dateAx>
        <c:axId val="35755520"/>
        <c:scaling>
          <c:orientation val="minMax"/>
        </c:scaling>
        <c:delete val="1"/>
        <c:axPos val="b"/>
        <c:numFmt formatCode="ge" sourceLinked="1"/>
        <c:majorTickMark val="none"/>
        <c:minorTickMark val="none"/>
        <c:tickLblPos val="none"/>
        <c:crossAx val="35757440"/>
        <c:crosses val="autoZero"/>
        <c:auto val="1"/>
        <c:lblOffset val="100"/>
        <c:baseTimeUnit val="years"/>
      </c:dateAx>
      <c:valAx>
        <c:axId val="35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28.01</c:v>
                </c:pt>
                <c:pt idx="1">
                  <c:v>32.19</c:v>
                </c:pt>
                <c:pt idx="2">
                  <c:v>31.47</c:v>
                </c:pt>
                <c:pt idx="3">
                  <c:v>32.35</c:v>
                </c:pt>
                <c:pt idx="4">
                  <c:v>34.04</c:v>
                </c:pt>
              </c:numCache>
            </c:numRef>
          </c:val>
          <c:extLst xmlns:c16r2="http://schemas.microsoft.com/office/drawing/2015/06/chart">
            <c:ext xmlns:c16="http://schemas.microsoft.com/office/drawing/2014/chart" uri="{C3380CC4-5D6E-409C-BE32-E72D297353CC}">
              <c16:uniqueId val="{00000000-ED76-4BDD-8823-277C40A20433}"/>
            </c:ext>
          </c:extLst>
        </c:ser>
        <c:dLbls>
          <c:showLegendKey val="0"/>
          <c:showVal val="0"/>
          <c:showCatName val="0"/>
          <c:showSerName val="0"/>
          <c:showPercent val="0"/>
          <c:showBubbleSize val="0"/>
        </c:dLbls>
        <c:gapWidth val="150"/>
        <c:axId val="35788672"/>
        <c:axId val="357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D76-4BDD-8823-277C40A20433}"/>
            </c:ext>
          </c:extLst>
        </c:ser>
        <c:dLbls>
          <c:showLegendKey val="0"/>
          <c:showVal val="0"/>
          <c:showCatName val="0"/>
          <c:showSerName val="0"/>
          <c:showPercent val="0"/>
          <c:showBubbleSize val="0"/>
        </c:dLbls>
        <c:marker val="1"/>
        <c:smooth val="0"/>
        <c:axId val="35788672"/>
        <c:axId val="35790848"/>
      </c:lineChart>
      <c:dateAx>
        <c:axId val="35788672"/>
        <c:scaling>
          <c:orientation val="minMax"/>
        </c:scaling>
        <c:delete val="1"/>
        <c:axPos val="b"/>
        <c:numFmt formatCode="ge" sourceLinked="1"/>
        <c:majorTickMark val="none"/>
        <c:minorTickMark val="none"/>
        <c:tickLblPos val="none"/>
        <c:crossAx val="35790848"/>
        <c:crosses val="autoZero"/>
        <c:auto val="1"/>
        <c:lblOffset val="100"/>
        <c:baseTimeUnit val="years"/>
      </c:dateAx>
      <c:valAx>
        <c:axId val="35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73.2</c:v>
                </c:pt>
                <c:pt idx="1">
                  <c:v>80.16</c:v>
                </c:pt>
                <c:pt idx="2">
                  <c:v>80.03</c:v>
                </c:pt>
                <c:pt idx="3">
                  <c:v>81.430000000000007</c:v>
                </c:pt>
                <c:pt idx="4">
                  <c:v>84.04</c:v>
                </c:pt>
              </c:numCache>
            </c:numRef>
          </c:val>
          <c:extLst xmlns:c16r2="http://schemas.microsoft.com/office/drawing/2015/06/chart">
            <c:ext xmlns:c16="http://schemas.microsoft.com/office/drawing/2014/chart" uri="{C3380CC4-5D6E-409C-BE32-E72D297353CC}">
              <c16:uniqueId val="{00000000-6D5A-45E2-B641-21F6D9F667F7}"/>
            </c:ext>
          </c:extLst>
        </c:ser>
        <c:dLbls>
          <c:showLegendKey val="0"/>
          <c:showVal val="0"/>
          <c:showCatName val="0"/>
          <c:showSerName val="0"/>
          <c:showPercent val="0"/>
          <c:showBubbleSize val="0"/>
        </c:dLbls>
        <c:gapWidth val="150"/>
        <c:axId val="35838208"/>
        <c:axId val="358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6D5A-45E2-B641-21F6D9F667F7}"/>
            </c:ext>
          </c:extLst>
        </c:ser>
        <c:dLbls>
          <c:showLegendKey val="0"/>
          <c:showVal val="0"/>
          <c:showCatName val="0"/>
          <c:showSerName val="0"/>
          <c:showPercent val="0"/>
          <c:showBubbleSize val="0"/>
        </c:dLbls>
        <c:marker val="1"/>
        <c:smooth val="0"/>
        <c:axId val="35838208"/>
        <c:axId val="35844480"/>
      </c:lineChart>
      <c:dateAx>
        <c:axId val="35838208"/>
        <c:scaling>
          <c:orientation val="minMax"/>
        </c:scaling>
        <c:delete val="1"/>
        <c:axPos val="b"/>
        <c:numFmt formatCode="ge" sourceLinked="1"/>
        <c:majorTickMark val="none"/>
        <c:minorTickMark val="none"/>
        <c:tickLblPos val="none"/>
        <c:crossAx val="35844480"/>
        <c:crosses val="autoZero"/>
        <c:auto val="1"/>
        <c:lblOffset val="100"/>
        <c:baseTimeUnit val="years"/>
      </c:dateAx>
      <c:valAx>
        <c:axId val="358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新地町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8077</v>
      </c>
      <c r="AM8" s="49"/>
      <c r="AN8" s="49"/>
      <c r="AO8" s="49"/>
      <c r="AP8" s="49"/>
      <c r="AQ8" s="49"/>
      <c r="AR8" s="49"/>
      <c r="AS8" s="49"/>
      <c r="AT8" s="44">
        <f>データ!T6</f>
        <v>46.7</v>
      </c>
      <c r="AU8" s="44"/>
      <c r="AV8" s="44"/>
      <c r="AW8" s="44"/>
      <c r="AX8" s="44"/>
      <c r="AY8" s="44"/>
      <c r="AZ8" s="44"/>
      <c r="BA8" s="44"/>
      <c r="BB8" s="44">
        <f>データ!U6</f>
        <v>172.96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47.67</v>
      </c>
      <c r="Q10" s="44"/>
      <c r="R10" s="44"/>
      <c r="S10" s="44"/>
      <c r="T10" s="44"/>
      <c r="U10" s="44"/>
      <c r="V10" s="44"/>
      <c r="W10" s="44">
        <f>データ!Q6</f>
        <v>87.55</v>
      </c>
      <c r="X10" s="44"/>
      <c r="Y10" s="44"/>
      <c r="Z10" s="44"/>
      <c r="AA10" s="44"/>
      <c r="AB10" s="44"/>
      <c r="AC10" s="44"/>
      <c r="AD10" s="49">
        <f>データ!R6</f>
        <v>2808</v>
      </c>
      <c r="AE10" s="49"/>
      <c r="AF10" s="49"/>
      <c r="AG10" s="49"/>
      <c r="AH10" s="49"/>
      <c r="AI10" s="49"/>
      <c r="AJ10" s="49"/>
      <c r="AK10" s="2"/>
      <c r="AL10" s="49">
        <f>データ!V6</f>
        <v>3828</v>
      </c>
      <c r="AM10" s="49"/>
      <c r="AN10" s="49"/>
      <c r="AO10" s="49"/>
      <c r="AP10" s="49"/>
      <c r="AQ10" s="49"/>
      <c r="AR10" s="49"/>
      <c r="AS10" s="49"/>
      <c r="AT10" s="44">
        <f>データ!W6</f>
        <v>2.75</v>
      </c>
      <c r="AU10" s="44"/>
      <c r="AV10" s="44"/>
      <c r="AW10" s="44"/>
      <c r="AX10" s="44"/>
      <c r="AY10" s="44"/>
      <c r="AZ10" s="44"/>
      <c r="BA10" s="44"/>
      <c r="BB10" s="44">
        <f>データ!X6</f>
        <v>1392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lxJINeFG7zuaiG8zCZLNir8XIgdrDMQ/e9sPzvl2PotGjEWf0hEDZvKqXF8JtHO1Os7snwR35WcfOiyrxhlEJA==" saltValue="MWWbnE8i8MlLQ+gFcCgC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75612</v>
      </c>
      <c r="D6" s="32">
        <f t="shared" si="3"/>
        <v>47</v>
      </c>
      <c r="E6" s="32">
        <f t="shared" si="3"/>
        <v>17</v>
      </c>
      <c r="F6" s="32">
        <f t="shared" si="3"/>
        <v>4</v>
      </c>
      <c r="G6" s="32">
        <f t="shared" si="3"/>
        <v>0</v>
      </c>
      <c r="H6" s="32" t="str">
        <f t="shared" si="3"/>
        <v>福島県　新地町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47.67</v>
      </c>
      <c r="Q6" s="33">
        <f t="shared" si="3"/>
        <v>87.55</v>
      </c>
      <c r="R6" s="33">
        <f t="shared" si="3"/>
        <v>2808</v>
      </c>
      <c r="S6" s="33">
        <f t="shared" si="3"/>
        <v>8077</v>
      </c>
      <c r="T6" s="33">
        <f t="shared" si="3"/>
        <v>46.7</v>
      </c>
      <c r="U6" s="33">
        <f t="shared" si="3"/>
        <v>172.96</v>
      </c>
      <c r="V6" s="33">
        <f t="shared" si="3"/>
        <v>3828</v>
      </c>
      <c r="W6" s="33">
        <f t="shared" si="3"/>
        <v>2.75</v>
      </c>
      <c r="X6" s="33">
        <f t="shared" si="3"/>
        <v>1392</v>
      </c>
      <c r="Y6" s="34">
        <f>IF(Y7="",NA(),Y7)</f>
        <v>81.31</v>
      </c>
      <c r="Z6" s="34">
        <f t="shared" ref="Z6:AH6" si="4">IF(Z7="",NA(),Z7)</f>
        <v>33.119999999999997</v>
      </c>
      <c r="AA6" s="34">
        <f t="shared" si="4"/>
        <v>61.17</v>
      </c>
      <c r="AB6" s="34">
        <f t="shared" si="4"/>
        <v>54.02</v>
      </c>
      <c r="AC6" s="34">
        <f t="shared" si="4"/>
        <v>114.77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6325.34</v>
      </c>
      <c r="BG6" s="34">
        <f t="shared" ref="BG6:BO6" si="7">IF(BG7="",NA(),BG7)</f>
        <v>4784.01</v>
      </c>
      <c r="BH6" s="34">
        <f t="shared" si="7"/>
        <v>1968.47</v>
      </c>
      <c r="BI6" s="34">
        <f t="shared" si="7"/>
        <v>4556.63</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11.88</v>
      </c>
      <c r="BR6" s="34">
        <f t="shared" ref="BR6:BZ6" si="8">IF(BR7="",NA(),BR7)</f>
        <v>31.76</v>
      </c>
      <c r="BS6" s="34">
        <f t="shared" si="8"/>
        <v>35.200000000000003</v>
      </c>
      <c r="BT6" s="34">
        <f t="shared" si="8"/>
        <v>39.01</v>
      </c>
      <c r="BU6" s="34">
        <f t="shared" si="8"/>
        <v>60.3</v>
      </c>
      <c r="BV6" s="34">
        <f t="shared" si="8"/>
        <v>53.01</v>
      </c>
      <c r="BW6" s="34">
        <f t="shared" si="8"/>
        <v>50.54</v>
      </c>
      <c r="BX6" s="34">
        <f t="shared" si="8"/>
        <v>66.22</v>
      </c>
      <c r="BY6" s="34">
        <f t="shared" si="8"/>
        <v>69.87</v>
      </c>
      <c r="BZ6" s="34">
        <f t="shared" si="8"/>
        <v>74.3</v>
      </c>
      <c r="CA6" s="33" t="str">
        <f>IF(CA7="","",IF(CA7="-","【-】","【"&amp;SUBSTITUTE(TEXT(CA7,"#,##0.00"),"-","△")&amp;"】"))</f>
        <v>【75.58】</v>
      </c>
      <c r="CB6" s="34">
        <f>IF(CB7="",NA(),CB7)</f>
        <v>1214.0999999999999</v>
      </c>
      <c r="CC6" s="34">
        <f t="shared" ref="CC6:CK6" si="9">IF(CC7="",NA(),CC7)</f>
        <v>469.72</v>
      </c>
      <c r="CD6" s="34">
        <f t="shared" si="9"/>
        <v>417.02</v>
      </c>
      <c r="CE6" s="34">
        <f t="shared" si="9"/>
        <v>378.74</v>
      </c>
      <c r="CF6" s="34">
        <f t="shared" si="9"/>
        <v>244.55</v>
      </c>
      <c r="CG6" s="34">
        <f t="shared" si="9"/>
        <v>299.39</v>
      </c>
      <c r="CH6" s="34">
        <f t="shared" si="9"/>
        <v>320.36</v>
      </c>
      <c r="CI6" s="34">
        <f t="shared" si="9"/>
        <v>246.72</v>
      </c>
      <c r="CJ6" s="34">
        <f t="shared" si="9"/>
        <v>234.96</v>
      </c>
      <c r="CK6" s="34">
        <f t="shared" si="9"/>
        <v>221.81</v>
      </c>
      <c r="CL6" s="33" t="str">
        <f>IF(CL7="","",IF(CL7="-","【-】","【"&amp;SUBSTITUTE(TEXT(CL7,"#,##0.00"),"-","△")&amp;"】"))</f>
        <v>【215.23】</v>
      </c>
      <c r="CM6" s="34">
        <f>IF(CM7="",NA(),CM7)</f>
        <v>28.01</v>
      </c>
      <c r="CN6" s="34">
        <f t="shared" ref="CN6:CV6" si="10">IF(CN7="",NA(),CN7)</f>
        <v>32.19</v>
      </c>
      <c r="CO6" s="34">
        <f t="shared" si="10"/>
        <v>31.47</v>
      </c>
      <c r="CP6" s="34">
        <f t="shared" si="10"/>
        <v>32.35</v>
      </c>
      <c r="CQ6" s="34">
        <f t="shared" si="10"/>
        <v>34.04</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73.2</v>
      </c>
      <c r="CY6" s="34">
        <f t="shared" ref="CY6:DG6" si="11">IF(CY7="",NA(),CY7)</f>
        <v>80.16</v>
      </c>
      <c r="CZ6" s="34">
        <f t="shared" si="11"/>
        <v>80.03</v>
      </c>
      <c r="DA6" s="34">
        <f t="shared" si="11"/>
        <v>81.430000000000007</v>
      </c>
      <c r="DB6" s="34">
        <f t="shared" si="11"/>
        <v>84.04</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75612</v>
      </c>
      <c r="D7" s="36">
        <v>47</v>
      </c>
      <c r="E7" s="36">
        <v>17</v>
      </c>
      <c r="F7" s="36">
        <v>4</v>
      </c>
      <c r="G7" s="36">
        <v>0</v>
      </c>
      <c r="H7" s="36" t="s">
        <v>110</v>
      </c>
      <c r="I7" s="36" t="s">
        <v>111</v>
      </c>
      <c r="J7" s="36" t="s">
        <v>112</v>
      </c>
      <c r="K7" s="36" t="s">
        <v>113</v>
      </c>
      <c r="L7" s="36" t="s">
        <v>114</v>
      </c>
      <c r="M7" s="36" t="s">
        <v>115</v>
      </c>
      <c r="N7" s="37" t="s">
        <v>116</v>
      </c>
      <c r="O7" s="37" t="s">
        <v>117</v>
      </c>
      <c r="P7" s="37">
        <v>47.67</v>
      </c>
      <c r="Q7" s="37">
        <v>87.55</v>
      </c>
      <c r="R7" s="37">
        <v>2808</v>
      </c>
      <c r="S7" s="37">
        <v>8077</v>
      </c>
      <c r="T7" s="37">
        <v>46.7</v>
      </c>
      <c r="U7" s="37">
        <v>172.96</v>
      </c>
      <c r="V7" s="37">
        <v>3828</v>
      </c>
      <c r="W7" s="37">
        <v>2.75</v>
      </c>
      <c r="X7" s="37">
        <v>1392</v>
      </c>
      <c r="Y7" s="37">
        <v>81.31</v>
      </c>
      <c r="Z7" s="37">
        <v>33.119999999999997</v>
      </c>
      <c r="AA7" s="37">
        <v>61.17</v>
      </c>
      <c r="AB7" s="37">
        <v>54.02</v>
      </c>
      <c r="AC7" s="37">
        <v>114.77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6325.34</v>
      </c>
      <c r="BG7" s="37">
        <v>4784.01</v>
      </c>
      <c r="BH7" s="37">
        <v>1968.47</v>
      </c>
      <c r="BI7" s="37">
        <v>4556.63</v>
      </c>
      <c r="BJ7" s="37">
        <v>0</v>
      </c>
      <c r="BK7" s="37">
        <v>1554.05</v>
      </c>
      <c r="BL7" s="37">
        <v>1671.86</v>
      </c>
      <c r="BM7" s="37">
        <v>1434.89</v>
      </c>
      <c r="BN7" s="37">
        <v>1298.9100000000001</v>
      </c>
      <c r="BO7" s="37">
        <v>1243.71</v>
      </c>
      <c r="BP7" s="37">
        <v>1225.44</v>
      </c>
      <c r="BQ7" s="37">
        <v>11.88</v>
      </c>
      <c r="BR7" s="37">
        <v>31.76</v>
      </c>
      <c r="BS7" s="37">
        <v>35.200000000000003</v>
      </c>
      <c r="BT7" s="37">
        <v>39.01</v>
      </c>
      <c r="BU7" s="37">
        <v>60.3</v>
      </c>
      <c r="BV7" s="37">
        <v>53.01</v>
      </c>
      <c r="BW7" s="37">
        <v>50.54</v>
      </c>
      <c r="BX7" s="37">
        <v>66.22</v>
      </c>
      <c r="BY7" s="37">
        <v>69.87</v>
      </c>
      <c r="BZ7" s="37">
        <v>74.3</v>
      </c>
      <c r="CA7" s="37">
        <v>75.58</v>
      </c>
      <c r="CB7" s="37">
        <v>1214.0999999999999</v>
      </c>
      <c r="CC7" s="37">
        <v>469.72</v>
      </c>
      <c r="CD7" s="37">
        <v>417.02</v>
      </c>
      <c r="CE7" s="37">
        <v>378.74</v>
      </c>
      <c r="CF7" s="37">
        <v>244.55</v>
      </c>
      <c r="CG7" s="37">
        <v>299.39</v>
      </c>
      <c r="CH7" s="37">
        <v>320.36</v>
      </c>
      <c r="CI7" s="37">
        <v>246.72</v>
      </c>
      <c r="CJ7" s="37">
        <v>234.96</v>
      </c>
      <c r="CK7" s="37">
        <v>221.81</v>
      </c>
      <c r="CL7" s="37">
        <v>215.23</v>
      </c>
      <c r="CM7" s="37">
        <v>28.01</v>
      </c>
      <c r="CN7" s="37">
        <v>32.19</v>
      </c>
      <c r="CO7" s="37">
        <v>31.47</v>
      </c>
      <c r="CP7" s="37">
        <v>32.35</v>
      </c>
      <c r="CQ7" s="37">
        <v>34.04</v>
      </c>
      <c r="CR7" s="37">
        <v>36.200000000000003</v>
      </c>
      <c r="CS7" s="37">
        <v>34.74</v>
      </c>
      <c r="CT7" s="37">
        <v>41.35</v>
      </c>
      <c r="CU7" s="37">
        <v>42.9</v>
      </c>
      <c r="CV7" s="37">
        <v>43.36</v>
      </c>
      <c r="CW7" s="37">
        <v>42.66</v>
      </c>
      <c r="CX7" s="37">
        <v>73.2</v>
      </c>
      <c r="CY7" s="37">
        <v>80.16</v>
      </c>
      <c r="CZ7" s="37">
        <v>80.03</v>
      </c>
      <c r="DA7" s="37">
        <v>81.430000000000007</v>
      </c>
      <c r="DB7" s="37">
        <v>84.04</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2019-01-30T02:53:47Z</cp:lastPrinted>
  <dcterms:created xsi:type="dcterms:W3CDTF">2018-12-03T09:12:29Z</dcterms:created>
  <dcterms:modified xsi:type="dcterms:W3CDTF">2019-01-31T03:23:52Z</dcterms:modified>
  <cp:category/>
</cp:coreProperties>
</file>