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5Jh3JnU8018Q10s9u1vOAn0jR76L2aTfuuowgPcK81TB4d85DqQmjn4TxZ2Ec2qp/nDc2CYqSWv3dLGnomn5Q==" workbookSaltValue="m8z5fVF0U/tbVLYlYRSX+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<sst xmlns="http://schemas.openxmlformats.org/spreadsheetml/2006/main" count="257" uniqueCount="123">
  <si>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</si>
  <si>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</si>
  <si>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</si>
  <si>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</si>
  <si>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</si>
  <si>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</si>
  <si>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</si>
  <si>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</si>
  <si>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</si>
  <si>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</si>
  <si>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</si>
  <si>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</si>
  <si>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</si>
  <si>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</si>
  <si>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</si>
  <si>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</si>
  <si>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</si>
  <si>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</si>
  <si>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</si>
  <si>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</si>
  <si>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</si>
  <si>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</si>
  <si>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</si>
  <si>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</si>
  <si>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</si>
  <si>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</si>
  <si>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</si>
  <si>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</si>
  <si>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</si>
  <si>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</si>
  <si>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</si>
  <si>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</si>
  <si>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</si>
  <si>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</si>
  <si>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</si>
  <si>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</si>
  <si>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</si>
  <si>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</si>
  <si>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</si>
  <si>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</si>
  <si>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</si>
  <si>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</si>
  <si>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</si>
  <si>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</si>
  <si>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</si>
  <si>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</si>
  <si>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</si>
  <si>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</si>
  <si>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</si>
  <si>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</si>
  <si>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</si>
  <si>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</si>
  <si>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</si>
  <si>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</si>
  <si>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</si>
  <si>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</si>
  <si>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</si>
  <si>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</si>
  <si>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</si>
  <si>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</si>
  <si>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</si>
  <si>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</si>
  <si>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</si>
  <si>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</si>
  <si>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</si>
  <si>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</si>
  <si>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</si>
  <si>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</si>
  <si>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</si>
  <si>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</si>
  <si>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</si>
  <si>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</si>
  <si>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</si>
  <si>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</si>
  <si>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</si>
  <si>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</si>
  <si>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</si>
  <si>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</si>
  <si>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</si>
  <si>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</si>
  <si>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</si>
  <si>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</si>
  <si>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</si>
  <si>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</si>
  <si>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</si>
  <si>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</si>
  <si>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</si>
  <si>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</si>
  <si>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</si>
  <si>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</si>
  <si>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</si>
  <si>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</si>
  <si>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</si>
  <si>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</si>
  <si>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</si>
  <si>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</si>
  <si>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</si>
  <si>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</si>
  <si>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</si>
  <si>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</si>
  <si>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</si>
  <si>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</si>
  <si>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</si>
  <si>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</si>
  <si>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</si>
  <si>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</si>
  <si>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</si>
  <si>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</si>
  <si>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</si>
  <si>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</si>
  <si>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</si>
  <si>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</si>
  <si>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</si>
  <si>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</si>
  <si>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</si>
  <si>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</si>
  <si>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</si>
  <si>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</si>
  <si>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</si>
  <si>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</si>
  <si>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①経常損益については、ほぼ100％回収できているので良好であるものの、ここ数年、右肩下がりである。料金改定を視野に、状況を注視する。
②累積欠損金については、今年度も発生した。今後、料金改定を視野に、状況を注視する。
③流動比率も100％以上となっているので、支払い能力は問題ない。
⑤経費回収率も100％以上であることから料金水準は妥当といえる。
⑥汚水処理原価については全国平均と比べて低いことから良好である。
⑦施設の利用率は、汚水処理量からの算出のため70％台であるが、設置した浄化槽はほぼ100％稼働している。
⑧統計上は100％であるが、事業対象区域にはみなし浄化槽が多数あるので、今後もさらなる浄化槽の設置が必要である。</t>
    <rPh sb="1" eb="3">
      <t>ケイジョウ</t>
    </rPh>
    <rPh sb="3" eb="5">
      <t>ソンエキ</t>
    </rPh>
    <rPh sb="17" eb="19">
      <t>カイシュウ</t>
    </rPh>
    <rPh sb="26" eb="28">
      <t>リョウコウ</t>
    </rPh>
    <rPh sb="37" eb="39">
      <t>スウネン</t>
    </rPh>
    <rPh sb="40" eb="43">
      <t>ミギカタサ</t>
    </rPh>
    <rPh sb="49" eb="51">
      <t>リョウキン</t>
    </rPh>
    <rPh sb="51" eb="53">
      <t>カイテイ</t>
    </rPh>
    <rPh sb="54" eb="56">
      <t>シヤ</t>
    </rPh>
    <rPh sb="58" eb="60">
      <t>ジョウキョウ</t>
    </rPh>
    <rPh sb="61" eb="63">
      <t>チュウシ</t>
    </rPh>
    <rPh sb="68" eb="70">
      <t>ルイセキ</t>
    </rPh>
    <rPh sb="70" eb="73">
      <t>ケッソンキン</t>
    </rPh>
    <rPh sb="79" eb="82">
      <t>コンネンド</t>
    </rPh>
    <rPh sb="83" eb="85">
      <t>ハッセイ</t>
    </rPh>
    <rPh sb="88" eb="90">
      <t>コンゴ</t>
    </rPh>
    <rPh sb="110" eb="112">
      <t>リュウドウ</t>
    </rPh>
    <rPh sb="112" eb="114">
      <t>ヒリツ</t>
    </rPh>
    <rPh sb="119" eb="121">
      <t>イジョウ</t>
    </rPh>
    <rPh sb="130" eb="132">
      <t>シハラ</t>
    </rPh>
    <rPh sb="133" eb="135">
      <t>ノウリョク</t>
    </rPh>
    <rPh sb="136" eb="138">
      <t>モンダイ</t>
    </rPh>
    <rPh sb="143" eb="145">
      <t>ケイヒ</t>
    </rPh>
    <rPh sb="145" eb="147">
      <t>カイシュウ</t>
    </rPh>
    <rPh sb="147" eb="148">
      <t>リツ</t>
    </rPh>
    <rPh sb="153" eb="155">
      <t>イジョウ</t>
    </rPh>
    <rPh sb="162" eb="164">
      <t>リョウキン</t>
    </rPh>
    <rPh sb="164" eb="166">
      <t>スイジュン</t>
    </rPh>
    <rPh sb="167" eb="169">
      <t>ダトウ</t>
    </rPh>
    <rPh sb="176" eb="178">
      <t>オスイ</t>
    </rPh>
    <rPh sb="178" eb="180">
      <t>ショリ</t>
    </rPh>
    <rPh sb="180" eb="182">
      <t>ゲンカ</t>
    </rPh>
    <rPh sb="187" eb="189">
      <t>ゼンコク</t>
    </rPh>
    <rPh sb="189" eb="191">
      <t>ヘイキン</t>
    </rPh>
    <rPh sb="192" eb="193">
      <t>クラ</t>
    </rPh>
    <rPh sb="195" eb="196">
      <t>ヒク</t>
    </rPh>
    <rPh sb="201" eb="203">
      <t>リョウコウ</t>
    </rPh>
    <rPh sb="209" eb="211">
      <t>シセツ</t>
    </rPh>
    <rPh sb="212" eb="215">
      <t>リヨウリツ</t>
    </rPh>
    <rPh sb="217" eb="219">
      <t>オスイ</t>
    </rPh>
    <rPh sb="219" eb="221">
      <t>ショリ</t>
    </rPh>
    <rPh sb="221" eb="222">
      <t>リョウ</t>
    </rPh>
    <rPh sb="225" eb="227">
      <t>サンシュツ</t>
    </rPh>
    <rPh sb="233" eb="234">
      <t>ダイ</t>
    </rPh>
    <rPh sb="239" eb="241">
      <t>セッチ</t>
    </rPh>
    <rPh sb="243" eb="246">
      <t>ジョウカソウ</t>
    </rPh>
    <rPh sb="253" eb="255">
      <t>カドウ</t>
    </rPh>
    <rPh sb="262" eb="265">
      <t>トウケイジョウ</t>
    </rPh>
    <rPh sb="275" eb="277">
      <t>ジギョウ</t>
    </rPh>
    <rPh sb="277" eb="279">
      <t>タイショウ</t>
    </rPh>
    <rPh sb="279" eb="281">
      <t>クイキ</t>
    </rPh>
    <rPh sb="286" eb="289">
      <t>ジョウカソウ</t>
    </rPh>
    <rPh sb="290" eb="292">
      <t>タスウ</t>
    </rPh>
    <rPh sb="297" eb="299">
      <t>コンゴ</t>
    </rPh>
    <rPh sb="304" eb="307">
      <t>ジョウカソウ</t>
    </rPh>
    <rPh sb="308" eb="310">
      <t>セッチ</t>
    </rPh>
    <rPh sb="311" eb="313">
      <t>ヒツヨウ</t>
    </rPh>
    <phoneticPr fontId="4"/>
  </si>
  <si>
    <t>浄化槽の法定耐用年数は２８年であるが、必要修繕箇所はブロワ―に集中され、安価で修繕可能なことから減価償却費が進んでも機能に問題ない。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</si>
  <si>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個別排水処理である当該事業は、経営状況も安定しており良好である。</t>
    <rPh sb="0" eb="2">
      <t>トウチョウ</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5">
      <t>コベツ</t>
    </rPh>
    <rPh sb="85" eb="87">
      <t>ハイスイ</t>
    </rPh>
    <rPh sb="87" eb="89">
      <t>ショリ</t>
    </rPh>
    <rPh sb="92" eb="94">
      <t>トウガイ</t>
    </rPh>
    <rPh sb="94" eb="96">
      <t>ジギョウ</t>
    </rPh>
    <rPh sb="98" eb="100">
      <t>ケイエイ</t>
    </rPh>
    <rPh sb="100" eb="102">
      <t>ジョウキョウ</t>
    </rPh>
    <rPh sb="103" eb="105">
      <t>アンテイ</t>
    </rPh>
    <rPh sb="109" eb="111">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</si>
</sst>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11-4D6C-B28C-FA3DF212B272}"/>
            </c:ext>
          </c:extLst>
        </c:ser>
        <c:dLbls>
          <c:showLegendKey val="0"/>
          <c:showVal val="0"/>
          <c:showCatName val="0"/>
          <c:showSerName val="0"/>
          <c:showPercent val="0"/>
          <c:showBubbleSize val="0"/>
        </c:dLbls>
        <c:gapWidth val="150"/>
        <c:axId val="87191552"/>
        <c:axId val="871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11-4D6C-B28C-FA3DF212B272}"/>
            </c:ext>
          </c:extLst>
        </c:ser>
        <c:dLbls>
          <c:showLegendKey val="0"/>
          <c:showVal val="0"/>
          <c:showCatName val="0"/>
          <c:showSerName val="0"/>
          <c:showPercent val="0"/>
          <c:showBubbleSize val="0"/>
        </c:dLbls>
        <c:marker val="1"/>
        <c:smooth val="0"/>
        <c:axId val="87191552"/>
        <c:axId val="87193472"/>
      </c:lineChart>
      <c:dateAx>
        <c:axId val="87191552"/>
        <c:scaling>
          <c:orientation val="minMax"/>
        </c:scaling>
        <c:delete val="1"/>
        <c:axPos val="b"/>
        <c:numFmt formatCode="ge" sourceLinked="1"/>
        <c:majorTickMark val="none"/>
        <c:minorTickMark val="none"/>
        <c:tickLblPos val="none"/>
        <c:crossAx val="87193472"/>
        <c:crosses val="autoZero"/>
        <c:auto val="1"/>
        <c:lblOffset val="100"/>
        <c:baseTimeUnit val="years"/>
      </c:dateAx>
      <c:valAx>
        <c:axId val="871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76.459999999999994</c:v>
                </c:pt>
                <c:pt idx="1">
                  <c:v>74.790000000000006</c:v>
                </c:pt>
                <c:pt idx="2">
                  <c:v>77.38</c:v>
                </c:pt>
                <c:pt idx="3">
                  <c:v>76.08</c:v>
                </c:pt>
                <c:pt idx="4">
                  <c:v>79.84</c:v>
                </c:pt>
              </c:numCache>
            </c:numRef>
          </c:val>
          <c:extLst xmlns:c16r2="http://schemas.microsoft.com/office/drawing/2015/06/chart">
            <c:ext xmlns:c16="http://schemas.microsoft.com/office/drawing/2014/chart" uri="{C3380CC4-5D6E-409C-BE32-E72D297353CC}">
              <c16:uniqueId val="{00000000-4EE5-4E51-8574-F3C2234CE203}"/>
            </c:ext>
          </c:extLst>
        </c:ser>
        <c:dLbls>
          <c:showLegendKey val="0"/>
          <c:showVal val="0"/>
          <c:showCatName val="0"/>
          <c:showSerName val="0"/>
          <c:showPercent val="0"/>
          <c:showBubbleSize val="0"/>
        </c:dLbls>
        <c:gapWidth val="150"/>
        <c:axId val="94836992"/>
        <c:axId val="94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EE5-4E51-8574-F3C2234CE203}"/>
            </c:ext>
          </c:extLst>
        </c:ser>
        <c:dLbls>
          <c:showLegendKey val="0"/>
          <c:showVal val="0"/>
          <c:showCatName val="0"/>
          <c:showSerName val="0"/>
          <c:showPercent val="0"/>
          <c:showBubbleSize val="0"/>
        </c:dLbls>
        <c:marker val="1"/>
        <c:smooth val="0"/>
        <c:axId val="94836992"/>
        <c:axId val="94843264"/>
      </c:lineChart>
      <c:dateAx>
        <c:axId val="94836992"/>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74C-4151-AFEC-A1DE6E42DD12}"/>
            </c:ext>
          </c:extLst>
        </c:ser>
        <c:dLbls>
          <c:showLegendKey val="0"/>
          <c:showVal val="0"/>
          <c:showCatName val="0"/>
          <c:showSerName val="0"/>
          <c:showPercent val="0"/>
          <c:showBubbleSize val="0"/>
        </c:dLbls>
        <c:gapWidth val="150"/>
        <c:axId val="94894720"/>
        <c:axId val="94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074C-4151-AFEC-A1DE6E42DD12}"/>
            </c:ext>
          </c:extLst>
        </c:ser>
        <c:dLbls>
          <c:showLegendKey val="0"/>
          <c:showVal val="0"/>
          <c:showCatName val="0"/>
          <c:showSerName val="0"/>
          <c:showPercent val="0"/>
          <c:showBubbleSize val="0"/>
        </c:dLbls>
        <c:marker val="1"/>
        <c:smooth val="0"/>
        <c:axId val="94894720"/>
        <c:axId val="94896896"/>
      </c:lineChart>
      <c:dateAx>
        <c:axId val="94894720"/>
        <c:scaling>
          <c:orientation val="minMax"/>
        </c:scaling>
        <c:delete val="1"/>
        <c:axPos val="b"/>
        <c:numFmt formatCode="ge" sourceLinked="1"/>
        <c:majorTickMark val="none"/>
        <c:minorTickMark val="none"/>
        <c:tickLblPos val="none"/>
        <c:crossAx val="94896896"/>
        <c:crosses val="autoZero"/>
        <c:auto val="1"/>
        <c:lblOffset val="100"/>
        <c:baseTimeUnit val="years"/>
      </c:dateAx>
      <c:valAx>
        <c:axId val="94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101.81</c:v>
                </c:pt>
                <c:pt idx="1">
                  <c:v>96.56</c:v>
                </c:pt>
                <c:pt idx="2">
                  <c:v>98</c:v>
                </c:pt>
                <c:pt idx="3">
                  <c:v>94.16</c:v>
                </c:pt>
                <c:pt idx="4">
                  <c:v>91.26</c:v>
                </c:pt>
              </c:numCache>
            </c:numRef>
          </c:val>
          <c:extLst xmlns:c16r2="http://schemas.microsoft.com/office/drawing/2015/06/chart">
            <c:ext xmlns:c16="http://schemas.microsoft.com/office/drawing/2014/chart" uri="{C3380CC4-5D6E-409C-BE32-E72D297353CC}">
              <c16:uniqueId val="{00000000-1130-40AD-BC97-3FD0240E797D}"/>
            </c:ext>
          </c:extLst>
        </c:ser>
        <c:dLbls>
          <c:showLegendKey val="0"/>
          <c:showVal val="0"/>
          <c:showCatName val="0"/>
          <c:showSerName val="0"/>
          <c:showPercent val="0"/>
          <c:showBubbleSize val="0"/>
        </c:dLbls>
        <c:gapWidth val="150"/>
        <c:axId val="88279680"/>
        <c:axId val="882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1130-40AD-BC97-3FD0240E797D}"/>
            </c:ext>
          </c:extLst>
        </c:ser>
        <c:dLbls>
          <c:showLegendKey val="0"/>
          <c:showVal val="0"/>
          <c:showCatName val="0"/>
          <c:showSerName val="0"/>
          <c:showPercent val="0"/>
          <c:showBubbleSize val="0"/>
        </c:dLbls>
        <c:marker val="1"/>
        <c:smooth val="0"/>
        <c:axId val="88279680"/>
        <c:axId val="88290048"/>
      </c:lineChart>
      <c:dateAx>
        <c:axId val="88279680"/>
        <c:scaling>
          <c:orientation val="minMax"/>
        </c:scaling>
        <c:delete val="1"/>
        <c:axPos val="b"/>
        <c:numFmt formatCode="ge" sourceLinked="1"/>
        <c:majorTickMark val="none"/>
        <c:minorTickMark val="none"/>
        <c:tickLblPos val="none"/>
        <c:crossAx val="88290048"/>
        <c:crosses val="autoZero"/>
        <c:auto val="1"/>
        <c:lblOffset val="100"/>
        <c:baseTimeUnit val="years"/>
      </c:dateAx>
      <c:valAx>
        <c:axId val="882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4.24</c:v>
                </c:pt>
                <c:pt idx="1">
                  <c:v>16.170000000000002</c:v>
                </c:pt>
                <c:pt idx="2">
                  <c:v>17.489999999999998</c:v>
                </c:pt>
                <c:pt idx="3">
                  <c:v>18.61</c:v>
                </c:pt>
                <c:pt idx="4">
                  <c:v>20.190000000000001</c:v>
                </c:pt>
              </c:numCache>
            </c:numRef>
          </c:val>
          <c:extLst xmlns:c16r2="http://schemas.microsoft.com/office/drawing/2015/06/chart">
            <c:ext xmlns:c16="http://schemas.microsoft.com/office/drawing/2014/chart" uri="{C3380CC4-5D6E-409C-BE32-E72D297353CC}">
              <c16:uniqueId val="{00000000-4620-4C35-AB16-19655B593254}"/>
            </c:ext>
          </c:extLst>
        </c:ser>
        <c:dLbls>
          <c:showLegendKey val="0"/>
          <c:showVal val="0"/>
          <c:showCatName val="0"/>
          <c:showSerName val="0"/>
          <c:showPercent val="0"/>
          <c:showBubbleSize val="0"/>
        </c:dLbls>
        <c:gapWidth val="150"/>
        <c:axId val="88329216"/>
        <c:axId val="883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4620-4C35-AB16-19655B593254}"/>
            </c:ext>
          </c:extLst>
        </c:ser>
        <c:dLbls>
          <c:showLegendKey val="0"/>
          <c:showVal val="0"/>
          <c:showCatName val="0"/>
          <c:showSerName val="0"/>
          <c:showPercent val="0"/>
          <c:showBubbleSize val="0"/>
        </c:dLbls>
        <c:marker val="1"/>
        <c:smooth val="0"/>
        <c:axId val="88329216"/>
        <c:axId val="88331392"/>
      </c:lineChart>
      <c:dateAx>
        <c:axId val="88329216"/>
        <c:scaling>
          <c:orientation val="minMax"/>
        </c:scaling>
        <c:delete val="1"/>
        <c:axPos val="b"/>
        <c:numFmt formatCode="ge" sourceLinked="1"/>
        <c:majorTickMark val="none"/>
        <c:minorTickMark val="none"/>
        <c:tickLblPos val="none"/>
        <c:crossAx val="88331392"/>
        <c:crosses val="autoZero"/>
        <c:auto val="1"/>
        <c:lblOffset val="100"/>
        <c:baseTimeUnit val="years"/>
      </c:dateAx>
      <c:valAx>
        <c:axId val="8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52-44A5-BD87-1CB2504843A3}"/>
            </c:ext>
          </c:extLst>
        </c:ser>
        <c:dLbls>
          <c:showLegendKey val="0"/>
          <c:showVal val="0"/>
          <c:showCatName val="0"/>
          <c:showSerName val="0"/>
          <c:showPercent val="0"/>
          <c:showBubbleSize val="0"/>
        </c:dLbls>
        <c:gapWidth val="150"/>
        <c:axId val="88415616"/>
        <c:axId val="884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B52-44A5-BD87-1CB2504843A3}"/>
            </c:ext>
          </c:extLst>
        </c:ser>
        <c:dLbls>
          <c:showLegendKey val="0"/>
          <c:showVal val="0"/>
          <c:showCatName val="0"/>
          <c:showSerName val="0"/>
          <c:showPercent val="0"/>
          <c:showBubbleSize val="0"/>
        </c:dLbls>
        <c:marker val="1"/>
        <c:smooth val="0"/>
        <c:axId val="88415616"/>
        <c:axId val="88446464"/>
      </c:lineChart>
      <c:dateAx>
        <c:axId val="88415616"/>
        <c:scaling>
          <c:orientation val="minMax"/>
        </c:scaling>
        <c:delete val="1"/>
        <c:axPos val="b"/>
        <c:numFmt formatCode="ge" sourceLinked="1"/>
        <c:majorTickMark val="none"/>
        <c:minorTickMark val="none"/>
        <c:tickLblPos val="none"/>
        <c:crossAx val="88446464"/>
        <c:crosses val="autoZero"/>
        <c:auto val="1"/>
        <c:lblOffset val="100"/>
        <c:baseTimeUnit val="years"/>
      </c:dateAx>
      <c:valAx>
        <c:axId val="88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0.65</c:v>
                </c:pt>
                <c:pt idx="4" formatCode="#,##0.00;&quot;△&quot;#,##0.00;&quot;-&quot;">
                  <c:v>13.27</c:v>
                </c:pt>
              </c:numCache>
            </c:numRef>
          </c:val>
          <c:extLst xmlns:c16r2="http://schemas.microsoft.com/office/drawing/2015/06/chart">
            <c:ext xmlns:c16="http://schemas.microsoft.com/office/drawing/2014/chart" uri="{C3380CC4-5D6E-409C-BE32-E72D297353CC}">
              <c16:uniqueId val="{00000000-C03F-4EF6-8563-0A5AD2DC8351}"/>
            </c:ext>
          </c:extLst>
        </c:ser>
        <c:dLbls>
          <c:showLegendKey val="0"/>
          <c:showVal val="0"/>
          <c:showCatName val="0"/>
          <c:showSerName val="0"/>
          <c:showPercent val="0"/>
          <c:showBubbleSize val="0"/>
        </c:dLbls>
        <c:gapWidth val="150"/>
        <c:axId val="94582656"/>
        <c:axId val="945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C03F-4EF6-8563-0A5AD2DC8351}"/>
            </c:ext>
          </c:extLst>
        </c:ser>
        <c:dLbls>
          <c:showLegendKey val="0"/>
          <c:showVal val="0"/>
          <c:showCatName val="0"/>
          <c:showSerName val="0"/>
          <c:showPercent val="0"/>
          <c:showBubbleSize val="0"/>
        </c:dLbls>
        <c:marker val="1"/>
        <c:smooth val="0"/>
        <c:axId val="94582656"/>
        <c:axId val="94588928"/>
      </c:lineChart>
      <c:dateAx>
        <c:axId val="94582656"/>
        <c:scaling>
          <c:orientation val="minMax"/>
        </c:scaling>
        <c:delete val="1"/>
        <c:axPos val="b"/>
        <c:numFmt formatCode="ge" sourceLinked="1"/>
        <c:majorTickMark val="none"/>
        <c:minorTickMark val="none"/>
        <c:tickLblPos val="none"/>
        <c:crossAx val="94588928"/>
        <c:crosses val="autoZero"/>
        <c:auto val="1"/>
        <c:lblOffset val="100"/>
        <c:baseTimeUnit val="years"/>
      </c:dateAx>
      <c:valAx>
        <c:axId val="945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575.32000000000005</c:v>
                </c:pt>
                <c:pt idx="1">
                  <c:v>538.21</c:v>
                </c:pt>
                <c:pt idx="2">
                  <c:v>474.71</c:v>
                </c:pt>
                <c:pt idx="3">
                  <c:v>623.9</c:v>
                </c:pt>
                <c:pt idx="4">
                  <c:v>526.26</c:v>
                </c:pt>
              </c:numCache>
            </c:numRef>
          </c:val>
          <c:extLst xmlns:c16r2="http://schemas.microsoft.com/office/drawing/2015/06/chart">
            <c:ext xmlns:c16="http://schemas.microsoft.com/office/drawing/2014/chart" uri="{C3380CC4-5D6E-409C-BE32-E72D297353CC}">
              <c16:uniqueId val="{00000000-5338-4C96-949C-9FCCD2EAE5D2}"/>
            </c:ext>
          </c:extLst>
        </c:ser>
        <c:dLbls>
          <c:showLegendKey val="0"/>
          <c:showVal val="0"/>
          <c:showCatName val="0"/>
          <c:showSerName val="0"/>
          <c:showPercent val="0"/>
          <c:showBubbleSize val="0"/>
        </c:dLbls>
        <c:gapWidth val="150"/>
        <c:axId val="94624384"/>
        <c:axId val="94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5338-4C96-949C-9FCCD2EAE5D2}"/>
            </c:ext>
          </c:extLst>
        </c:ser>
        <c:dLbls>
          <c:showLegendKey val="0"/>
          <c:showVal val="0"/>
          <c:showCatName val="0"/>
          <c:showSerName val="0"/>
          <c:showPercent val="0"/>
          <c:showBubbleSize val="0"/>
        </c:dLbls>
        <c:marker val="1"/>
        <c:smooth val="0"/>
        <c:axId val="94624384"/>
        <c:axId val="94630656"/>
      </c:lineChart>
      <c:dateAx>
        <c:axId val="94624384"/>
        <c:scaling>
          <c:orientation val="minMax"/>
        </c:scaling>
        <c:delete val="1"/>
        <c:axPos val="b"/>
        <c:numFmt formatCode="ge" sourceLinked="1"/>
        <c:majorTickMark val="none"/>
        <c:minorTickMark val="none"/>
        <c:tickLblPos val="none"/>
        <c:crossAx val="94630656"/>
        <c:crosses val="autoZero"/>
        <c:auto val="1"/>
        <c:lblOffset val="100"/>
        <c:baseTimeUnit val="years"/>
      </c:dateAx>
      <c:valAx>
        <c:axId val="946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25-473D-AC39-75C8F920A9F8}"/>
            </c:ext>
          </c:extLst>
        </c:ser>
        <c:dLbls>
          <c:showLegendKey val="0"/>
          <c:showVal val="0"/>
          <c:showCatName val="0"/>
          <c:showSerName val="0"/>
          <c:showPercent val="0"/>
          <c:showBubbleSize val="0"/>
        </c:dLbls>
        <c:gapWidth val="150"/>
        <c:axId val="94665728"/>
        <c:axId val="9466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7B25-473D-AC39-75C8F920A9F8}"/>
            </c:ext>
          </c:extLst>
        </c:ser>
        <c:dLbls>
          <c:showLegendKey val="0"/>
          <c:showVal val="0"/>
          <c:showCatName val="0"/>
          <c:showSerName val="0"/>
          <c:showPercent val="0"/>
          <c:showBubbleSize val="0"/>
        </c:dLbls>
        <c:marker val="1"/>
        <c:smooth val="0"/>
        <c:axId val="94665728"/>
        <c:axId val="94667904"/>
      </c:lineChart>
      <c:dateAx>
        <c:axId val="94665728"/>
        <c:scaling>
          <c:orientation val="minMax"/>
        </c:scaling>
        <c:delete val="1"/>
        <c:axPos val="b"/>
        <c:numFmt formatCode="ge" sourceLinked="1"/>
        <c:majorTickMark val="none"/>
        <c:minorTickMark val="none"/>
        <c:tickLblPos val="none"/>
        <c:crossAx val="94667904"/>
        <c:crosses val="autoZero"/>
        <c:auto val="1"/>
        <c:lblOffset val="100"/>
        <c:baseTimeUnit val="years"/>
      </c:dateAx>
      <c:valAx>
        <c:axId val="94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101.99</c:v>
                </c:pt>
                <c:pt idx="1">
                  <c:v>95.31</c:v>
                </c:pt>
                <c:pt idx="2">
                  <c:v>113.34</c:v>
                </c:pt>
                <c:pt idx="3">
                  <c:v>107.43</c:v>
                </c:pt>
                <c:pt idx="4">
                  <c:v>102.78</c:v>
                </c:pt>
              </c:numCache>
            </c:numRef>
          </c:val>
          <c:extLst xmlns:c16r2="http://schemas.microsoft.com/office/drawing/2015/06/chart">
            <c:ext xmlns:c16="http://schemas.microsoft.com/office/drawing/2014/chart" uri="{C3380CC4-5D6E-409C-BE32-E72D297353CC}">
              <c16:uniqueId val="{00000000-5C45-40A3-B753-C8ED30F22FC1}"/>
            </c:ext>
          </c:extLst>
        </c:ser>
        <c:dLbls>
          <c:showLegendKey val="0"/>
          <c:showVal val="0"/>
          <c:showCatName val="0"/>
          <c:showSerName val="0"/>
          <c:showPercent val="0"/>
          <c:showBubbleSize val="0"/>
        </c:dLbls>
        <c:gapWidth val="150"/>
        <c:axId val="94766592"/>
        <c:axId val="947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C45-40A3-B753-C8ED30F22FC1}"/>
            </c:ext>
          </c:extLst>
        </c:ser>
        <c:dLbls>
          <c:showLegendKey val="0"/>
          <c:showVal val="0"/>
          <c:showCatName val="0"/>
          <c:showSerName val="0"/>
          <c:showPercent val="0"/>
          <c:showBubbleSize val="0"/>
        </c:dLbls>
        <c:marker val="1"/>
        <c:smooth val="0"/>
        <c:axId val="94766592"/>
        <c:axId val="94768512"/>
      </c:lineChart>
      <c:dateAx>
        <c:axId val="94766592"/>
        <c:scaling>
          <c:orientation val="minMax"/>
        </c:scaling>
        <c:delete val="1"/>
        <c:axPos val="b"/>
        <c:numFmt formatCode="ge" sourceLinked="1"/>
        <c:majorTickMark val="none"/>
        <c:minorTickMark val="none"/>
        <c:tickLblPos val="none"/>
        <c:crossAx val="94768512"/>
        <c:crosses val="autoZero"/>
        <c:auto val="1"/>
        <c:lblOffset val="100"/>
        <c:baseTimeUnit val="years"/>
      </c:dateAx>
      <c:valAx>
        <c:axId val="94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119.17</c:v>
                </c:pt>
                <c:pt idx="1">
                  <c:v>127.82</c:v>
                </c:pt>
                <c:pt idx="2">
                  <c:v>100.32</c:v>
                </c:pt>
                <c:pt idx="3">
                  <c:v>107.32</c:v>
                </c:pt>
                <c:pt idx="4">
                  <c:v>114.13</c:v>
                </c:pt>
              </c:numCache>
            </c:numRef>
          </c:val>
          <c:extLst xmlns:c16r2="http://schemas.microsoft.com/office/drawing/2015/06/chart">
            <c:ext xmlns:c16="http://schemas.microsoft.com/office/drawing/2014/chart" uri="{C3380CC4-5D6E-409C-BE32-E72D297353CC}">
              <c16:uniqueId val="{00000000-A3D3-4B74-A705-539B1EEAFAC2}"/>
            </c:ext>
          </c:extLst>
        </c:ser>
        <c:dLbls>
          <c:showLegendKey val="0"/>
          <c:showVal val="0"/>
          <c:showCatName val="0"/>
          <c:showSerName val="0"/>
          <c:showPercent val="0"/>
          <c:showBubbleSize val="0"/>
        </c:dLbls>
        <c:gapWidth val="150"/>
        <c:axId val="94787456"/>
        <c:axId val="94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3D3-4B74-A705-539B1EEAFAC2}"/>
            </c:ext>
          </c:extLst>
        </c:ser>
        <c:dLbls>
          <c:showLegendKey val="0"/>
          <c:showVal val="0"/>
          <c:showCatName val="0"/>
          <c:showSerName val="0"/>
          <c:showPercent val="0"/>
          <c:showBubbleSize val="0"/>
        </c:dLbls>
        <c:marker val="1"/>
        <c:smooth val="0"/>
        <c:axId val="94787456"/>
        <c:axId val="94822400"/>
      </c:lineChart>
      <c:dateAx>
        <c:axId val="94787456"/>
        <c:scaling>
          <c:orientation val="minMax"/>
        </c:scaling>
        <c:delete val="1"/>
        <c:axPos val="b"/>
        <c:numFmt formatCode="ge" sourceLinked="1"/>
        <c:majorTickMark val="none"/>
        <c:minorTickMark val="none"/>
        <c:tickLblPos val="none"/>
        <c:crossAx val="94822400"/>
        <c:crosses val="autoZero"/>
        <c:auto val="1"/>
        <c:lblOffset val="100"/>
        <c:baseTimeUnit val="years"/>
      </c:dateAx>
      <c:valAx>
        <c:axId val="94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三春町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17397</v>
      </c>
      <c r="AM8" s="50"/>
      <c r="AN8" s="50"/>
      <c r="AO8" s="50"/>
      <c r="AP8" s="50"/>
      <c r="AQ8" s="50"/>
      <c r="AR8" s="50"/>
      <c r="AS8" s="50"/>
      <c r="AT8" s="45">
        <f>データ!T6</f>
        <v>72.760000000000005</v>
      </c>
      <c r="AU8" s="45"/>
      <c r="AV8" s="45"/>
      <c r="AW8" s="45"/>
      <c r="AX8" s="45"/>
      <c r="AY8" s="45"/>
      <c r="AZ8" s="45"/>
      <c r="BA8" s="45"/>
      <c r="BB8" s="45">
        <f>データ!U6</f>
        <v>239.1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56.93</v>
      </c>
      <c r="J10" s="45"/>
      <c r="K10" s="45"/>
      <c r="L10" s="45"/>
      <c r="M10" s="45"/>
      <c r="N10" s="45"/>
      <c r="O10" s="45"/>
      <c r="P10" s="45">
        <f>データ!P6</f>
        <v>9.9499999999999993</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1722</v>
      </c>
      <c r="AM10" s="50"/>
      <c r="AN10" s="50"/>
      <c r="AO10" s="50"/>
      <c r="AP10" s="50"/>
      <c r="AQ10" s="50"/>
      <c r="AR10" s="50"/>
      <c r="AS10" s="50"/>
      <c r="AT10" s="45">
        <f>データ!W6</f>
        <v>59.91</v>
      </c>
      <c r="AU10" s="45"/>
      <c r="AV10" s="45"/>
      <c r="AW10" s="45"/>
      <c r="AX10" s="45"/>
      <c r="AY10" s="45"/>
      <c r="AZ10" s="45"/>
      <c r="BA10" s="45"/>
      <c r="BB10" s="45">
        <f>データ!X6</f>
        <v>28.74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EAsR5qbIR+cw9xKG83P76lx13gTb2Pmk0pd7DmImopMqcuT2Jyxcy94W/oJdmQlaJwq+aWMpEpi4t5kwaF54Jw==" saltValue="kZBXVq9BdrfE7Hm+sVbM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75213</v>
      </c>
      <c r="D6" s="33">
        <f t="shared" si="3"/>
        <v>46</v>
      </c>
      <c r="E6" s="33">
        <f t="shared" si="3"/>
        <v>18</v>
      </c>
      <c r="F6" s="33">
        <f t="shared" si="3"/>
        <v>0</v>
      </c>
      <c r="G6" s="33">
        <f t="shared" si="3"/>
        <v>0</v>
      </c>
      <c r="H6" s="33" t="str">
        <f t="shared" si="3"/>
        <v>福島県　三春町</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56.93</v>
      </c>
      <c r="P6" s="34">
        <f t="shared" si="3"/>
        <v>9.9499999999999993</v>
      </c>
      <c r="Q6" s="34">
        <f t="shared" si="3"/>
        <v>100</v>
      </c>
      <c r="R6" s="34">
        <f t="shared" si="3"/>
        <v>2916</v>
      </c>
      <c r="S6" s="34">
        <f t="shared" si="3"/>
        <v>17397</v>
      </c>
      <c r="T6" s="34">
        <f t="shared" si="3"/>
        <v>72.760000000000005</v>
      </c>
      <c r="U6" s="34">
        <f t="shared" si="3"/>
        <v>239.1</v>
      </c>
      <c r="V6" s="34">
        <f t="shared" si="3"/>
        <v>1722</v>
      </c>
      <c r="W6" s="34">
        <f t="shared" si="3"/>
        <v>59.91</v>
      </c>
      <c r="X6" s="34">
        <f t="shared" si="3"/>
        <v>28.74</v>
      </c>
      <c r="Y6" s="35">
        <f>IF(Y7="",NA(),Y7)</f>
        <v>101.81</v>
      </c>
      <c r="Z6" s="35">
        <f t="shared" ref="Z6:AH6" si="4">IF(Z7="",NA(),Z7)</f>
        <v>96.56</v>
      </c>
      <c r="AA6" s="35">
        <f t="shared" si="4"/>
        <v>98</v>
      </c>
      <c r="AB6" s="35">
        <f t="shared" si="4"/>
        <v>94.16</v>
      </c>
      <c r="AC6" s="35">
        <f t="shared" si="4"/>
        <v>91.26</v>
      </c>
      <c r="AD6" s="35">
        <f t="shared" si="4"/>
        <v>89.7</v>
      </c>
      <c r="AE6" s="35">
        <f t="shared" si="4"/>
        <v>90.66</v>
      </c>
      <c r="AF6" s="35">
        <f t="shared" si="4"/>
        <v>89.69</v>
      </c>
      <c r="AG6" s="35">
        <f t="shared" si="4"/>
        <v>85.72</v>
      </c>
      <c r="AH6" s="35">
        <f t="shared" si="4"/>
        <v>93.44</v>
      </c>
      <c r="AI6" s="34" t="str">
        <f>IF(AI7="","",IF(AI7="-","【-】","【"&amp;SUBSTITUTE(TEXT(AI7,"#,##0.00"),"-","△")&amp;"】"))</f>
        <v>【89.83】</v>
      </c>
      <c r="AJ6" s="34">
        <f>IF(AJ7="",NA(),AJ7)</f>
        <v>0</v>
      </c>
      <c r="AK6" s="34">
        <f t="shared" ref="AK6:AS6" si="5">IF(AK7="",NA(),AK7)</f>
        <v>0</v>
      </c>
      <c r="AL6" s="34">
        <f t="shared" si="5"/>
        <v>0</v>
      </c>
      <c r="AM6" s="35">
        <f t="shared" si="5"/>
        <v>0.65</v>
      </c>
      <c r="AN6" s="35">
        <f t="shared" si="5"/>
        <v>13.27</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575.32000000000005</v>
      </c>
      <c r="AV6" s="35">
        <f t="shared" ref="AV6:BD6" si="6">IF(AV7="",NA(),AV7)</f>
        <v>538.21</v>
      </c>
      <c r="AW6" s="35">
        <f t="shared" si="6"/>
        <v>474.71</v>
      </c>
      <c r="AX6" s="35">
        <f t="shared" si="6"/>
        <v>623.9</v>
      </c>
      <c r="AY6" s="35">
        <f t="shared" si="6"/>
        <v>526.26</v>
      </c>
      <c r="AZ6" s="35">
        <f t="shared" si="6"/>
        <v>377.59</v>
      </c>
      <c r="BA6" s="35">
        <f t="shared" si="6"/>
        <v>247.48</v>
      </c>
      <c r="BB6" s="35">
        <f t="shared" si="6"/>
        <v>221.76</v>
      </c>
      <c r="BC6" s="35">
        <f t="shared" si="6"/>
        <v>180.07</v>
      </c>
      <c r="BD6" s="35">
        <f t="shared" si="6"/>
        <v>172.39</v>
      </c>
      <c r="BE6" s="34" t="str">
        <f>IF(BE7="","",IF(BE7="-","【-】","【"&amp;SUBSTITUTE(TEXT(BE7,"#,##0.00"),"-","△")&amp;"】"))</f>
        <v>【133.07】</v>
      </c>
      <c r="BF6" s="34">
        <f>IF(BF7="",NA(),BF7)</f>
        <v>0</v>
      </c>
      <c r="BG6" s="34">
        <f t="shared" ref="BG6:BO6" si="7">IF(BG7="",NA(),BG7)</f>
        <v>0</v>
      </c>
      <c r="BH6" s="34">
        <f t="shared" si="7"/>
        <v>0</v>
      </c>
      <c r="BI6" s="34">
        <f t="shared" si="7"/>
        <v>0</v>
      </c>
      <c r="BJ6" s="34">
        <f t="shared" si="7"/>
        <v>0</v>
      </c>
      <c r="BK6" s="35">
        <f t="shared" si="7"/>
        <v>446.63</v>
      </c>
      <c r="BL6" s="35">
        <f t="shared" si="7"/>
        <v>416.91</v>
      </c>
      <c r="BM6" s="35">
        <f t="shared" si="7"/>
        <v>392.19</v>
      </c>
      <c r="BN6" s="35">
        <f t="shared" si="7"/>
        <v>413.5</v>
      </c>
      <c r="BO6" s="35">
        <f t="shared" si="7"/>
        <v>407.42</v>
      </c>
      <c r="BP6" s="34" t="str">
        <f>IF(BP7="","",IF(BP7="-","【-】","【"&amp;SUBSTITUTE(TEXT(BP7,"#,##0.00"),"-","△")&amp;"】"))</f>
        <v>【329.28】</v>
      </c>
      <c r="BQ6" s="35">
        <f>IF(BQ7="",NA(),BQ7)</f>
        <v>101.99</v>
      </c>
      <c r="BR6" s="35">
        <f t="shared" ref="BR6:BZ6" si="8">IF(BR7="",NA(),BR7)</f>
        <v>95.31</v>
      </c>
      <c r="BS6" s="35">
        <f t="shared" si="8"/>
        <v>113.34</v>
      </c>
      <c r="BT6" s="35">
        <f t="shared" si="8"/>
        <v>107.43</v>
      </c>
      <c r="BU6" s="35">
        <f t="shared" si="8"/>
        <v>102.78</v>
      </c>
      <c r="BV6" s="35">
        <f t="shared" si="8"/>
        <v>58.53</v>
      </c>
      <c r="BW6" s="35">
        <f t="shared" si="8"/>
        <v>57.93</v>
      </c>
      <c r="BX6" s="35">
        <f t="shared" si="8"/>
        <v>57.03</v>
      </c>
      <c r="BY6" s="35">
        <f t="shared" si="8"/>
        <v>55.84</v>
      </c>
      <c r="BZ6" s="35">
        <f t="shared" si="8"/>
        <v>57.08</v>
      </c>
      <c r="CA6" s="34" t="str">
        <f>IF(CA7="","",IF(CA7="-","【-】","【"&amp;SUBSTITUTE(TEXT(CA7,"#,##0.00"),"-","△")&amp;"】"))</f>
        <v>【60.55】</v>
      </c>
      <c r="CB6" s="35">
        <f>IF(CB7="",NA(),CB7)</f>
        <v>119.17</v>
      </c>
      <c r="CC6" s="35">
        <f t="shared" ref="CC6:CK6" si="9">IF(CC7="",NA(),CC7)</f>
        <v>127.82</v>
      </c>
      <c r="CD6" s="35">
        <f t="shared" si="9"/>
        <v>100.32</v>
      </c>
      <c r="CE6" s="35">
        <f t="shared" si="9"/>
        <v>107.32</v>
      </c>
      <c r="CF6" s="35">
        <f t="shared" si="9"/>
        <v>114.13</v>
      </c>
      <c r="CG6" s="35">
        <f t="shared" si="9"/>
        <v>266.57</v>
      </c>
      <c r="CH6" s="35">
        <f t="shared" si="9"/>
        <v>276.93</v>
      </c>
      <c r="CI6" s="35">
        <f t="shared" si="9"/>
        <v>283.73</v>
      </c>
      <c r="CJ6" s="35">
        <f t="shared" si="9"/>
        <v>287.57</v>
      </c>
      <c r="CK6" s="35">
        <f t="shared" si="9"/>
        <v>286.86</v>
      </c>
      <c r="CL6" s="34" t="str">
        <f>IF(CL7="","",IF(CL7="-","【-】","【"&amp;SUBSTITUTE(TEXT(CL7,"#,##0.00"),"-","△")&amp;"】"))</f>
        <v>【269.12】</v>
      </c>
      <c r="CM6" s="35">
        <f>IF(CM7="",NA(),CM7)</f>
        <v>76.459999999999994</v>
      </c>
      <c r="CN6" s="35">
        <f t="shared" ref="CN6:CV6" si="10">IF(CN7="",NA(),CN7)</f>
        <v>74.790000000000006</v>
      </c>
      <c r="CO6" s="35">
        <f t="shared" si="10"/>
        <v>77.38</v>
      </c>
      <c r="CP6" s="35">
        <f t="shared" si="10"/>
        <v>76.08</v>
      </c>
      <c r="CQ6" s="35">
        <f t="shared" si="10"/>
        <v>79.84</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4.24</v>
      </c>
      <c r="DJ6" s="35">
        <f t="shared" ref="DJ6:DR6" si="12">IF(DJ7="",NA(),DJ7)</f>
        <v>16.170000000000002</v>
      </c>
      <c r="DK6" s="35">
        <f t="shared" si="12"/>
        <v>17.489999999999998</v>
      </c>
      <c r="DL6" s="35">
        <f t="shared" si="12"/>
        <v>18.61</v>
      </c>
      <c r="DM6" s="35">
        <f t="shared" si="12"/>
        <v>20.190000000000001</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75213</v>
      </c>
      <c r="D7" s="37">
        <v>46</v>
      </c>
      <c r="E7" s="37">
        <v>18</v>
      </c>
      <c r="F7" s="37">
        <v>0</v>
      </c>
      <c r="G7" s="37">
        <v>0</v>
      </c>
      <c r="H7" s="37" t="s">
        <v>108</v>
      </c>
      <c r="I7" s="37" t="s">
        <v>109</v>
      </c>
      <c r="J7" s="37" t="s">
        <v>110</v>
      </c>
      <c r="K7" s="37" t="s">
        <v>111</v>
      </c>
      <c r="L7" s="37" t="s">
        <v>112</v>
      </c>
      <c r="M7" s="37" t="s">
        <v>113</v>
      </c>
      <c r="N7" s="38" t="s">
        <v>114</v>
      </c>
      <c r="O7" s="38">
        <v>56.93</v>
      </c>
      <c r="P7" s="38">
        <v>9.9499999999999993</v>
      </c>
      <c r="Q7" s="38">
        <v>100</v>
      </c>
      <c r="R7" s="38">
        <v>2916</v>
      </c>
      <c r="S7" s="38">
        <v>17397</v>
      </c>
      <c r="T7" s="38">
        <v>72.760000000000005</v>
      </c>
      <c r="U7" s="38">
        <v>239.1</v>
      </c>
      <c r="V7" s="38">
        <v>1722</v>
      </c>
      <c r="W7" s="38">
        <v>59.91</v>
      </c>
      <c r="X7" s="38">
        <v>28.74</v>
      </c>
      <c r="Y7" s="38">
        <v>101.81</v>
      </c>
      <c r="Z7" s="38">
        <v>96.56</v>
      </c>
      <c r="AA7" s="38">
        <v>98</v>
      </c>
      <c r="AB7" s="38">
        <v>94.16</v>
      </c>
      <c r="AC7" s="38">
        <v>91.26</v>
      </c>
      <c r="AD7" s="38">
        <v>89.7</v>
      </c>
      <c r="AE7" s="38">
        <v>90.66</v>
      </c>
      <c r="AF7" s="38">
        <v>89.69</v>
      </c>
      <c r="AG7" s="38">
        <v>85.72</v>
      </c>
      <c r="AH7" s="38">
        <v>93.44</v>
      </c>
      <c r="AI7" s="38">
        <v>89.83</v>
      </c>
      <c r="AJ7" s="38">
        <v>0</v>
      </c>
      <c r="AK7" s="38">
        <v>0</v>
      </c>
      <c r="AL7" s="38">
        <v>0</v>
      </c>
      <c r="AM7" s="38">
        <v>0.65</v>
      </c>
      <c r="AN7" s="38">
        <v>13.27</v>
      </c>
      <c r="AO7" s="38">
        <v>76.069999999999993</v>
      </c>
      <c r="AP7" s="38">
        <v>91.1</v>
      </c>
      <c r="AQ7" s="38">
        <v>124.89</v>
      </c>
      <c r="AR7" s="38">
        <v>129.72999999999999</v>
      </c>
      <c r="AS7" s="38">
        <v>123.58</v>
      </c>
      <c r="AT7" s="38">
        <v>148.12</v>
      </c>
      <c r="AU7" s="38">
        <v>575.32000000000005</v>
      </c>
      <c r="AV7" s="38">
        <v>538.21</v>
      </c>
      <c r="AW7" s="38">
        <v>474.71</v>
      </c>
      <c r="AX7" s="38">
        <v>623.9</v>
      </c>
      <c r="AY7" s="38">
        <v>526.26</v>
      </c>
      <c r="AZ7" s="38">
        <v>377.59</v>
      </c>
      <c r="BA7" s="38">
        <v>247.48</v>
      </c>
      <c r="BB7" s="38">
        <v>221.76</v>
      </c>
      <c r="BC7" s="38">
        <v>180.07</v>
      </c>
      <c r="BD7" s="38">
        <v>172.39</v>
      </c>
      <c r="BE7" s="38">
        <v>133.07</v>
      </c>
      <c r="BF7" s="38">
        <v>0</v>
      </c>
      <c r="BG7" s="38">
        <v>0</v>
      </c>
      <c r="BH7" s="38">
        <v>0</v>
      </c>
      <c r="BI7" s="38">
        <v>0</v>
      </c>
      <c r="BJ7" s="38">
        <v>0</v>
      </c>
      <c r="BK7" s="38">
        <v>446.63</v>
      </c>
      <c r="BL7" s="38">
        <v>416.91</v>
      </c>
      <c r="BM7" s="38">
        <v>392.19</v>
      </c>
      <c r="BN7" s="38">
        <v>413.5</v>
      </c>
      <c r="BO7" s="38">
        <v>407.42</v>
      </c>
      <c r="BP7" s="38">
        <v>329.28</v>
      </c>
      <c r="BQ7" s="38">
        <v>101.99</v>
      </c>
      <c r="BR7" s="38">
        <v>95.31</v>
      </c>
      <c r="BS7" s="38">
        <v>113.34</v>
      </c>
      <c r="BT7" s="38">
        <v>107.43</v>
      </c>
      <c r="BU7" s="38">
        <v>102.78</v>
      </c>
      <c r="BV7" s="38">
        <v>58.53</v>
      </c>
      <c r="BW7" s="38">
        <v>57.93</v>
      </c>
      <c r="BX7" s="38">
        <v>57.03</v>
      </c>
      <c r="BY7" s="38">
        <v>55.84</v>
      </c>
      <c r="BZ7" s="38">
        <v>57.08</v>
      </c>
      <c r="CA7" s="38">
        <v>60.55</v>
      </c>
      <c r="CB7" s="38">
        <v>119.17</v>
      </c>
      <c r="CC7" s="38">
        <v>127.82</v>
      </c>
      <c r="CD7" s="38">
        <v>100.32</v>
      </c>
      <c r="CE7" s="38">
        <v>107.32</v>
      </c>
      <c r="CF7" s="38">
        <v>114.13</v>
      </c>
      <c r="CG7" s="38">
        <v>266.57</v>
      </c>
      <c r="CH7" s="38">
        <v>276.93</v>
      </c>
      <c r="CI7" s="38">
        <v>283.73</v>
      </c>
      <c r="CJ7" s="38">
        <v>287.57</v>
      </c>
      <c r="CK7" s="38">
        <v>286.86</v>
      </c>
      <c r="CL7" s="38">
        <v>269.12</v>
      </c>
      <c r="CM7" s="38">
        <v>76.459999999999994</v>
      </c>
      <c r="CN7" s="38">
        <v>74.790000000000006</v>
      </c>
      <c r="CO7" s="38">
        <v>77.38</v>
      </c>
      <c r="CP7" s="38">
        <v>76.08</v>
      </c>
      <c r="CQ7" s="38">
        <v>79.84</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4.24</v>
      </c>
      <c r="DJ7" s="38">
        <v>16.170000000000002</v>
      </c>
      <c r="DK7" s="38">
        <v>17.489999999999998</v>
      </c>
      <c r="DL7" s="38">
        <v>18.61</v>
      </c>
      <c r="DM7" s="38">
        <v>20.190000000000001</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2019-01-25T02:45:00Z</cp:lastPrinted>
  <dcterms:created xsi:type="dcterms:W3CDTF">2018-12-03T08:57:05Z</dcterms:created>
  <dcterms:modified xsi:type="dcterms:W3CDTF">2019-02-14T10:46:53Z</dcterms:modified>
  <cp:category/>
</cp:coreProperties>
</file>