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IwpSyVVxkFZkgttYo392KEHBI+JJ/ofTuSuR+X4ZP+f5cQyY8XvW4jbNqJKAOJYv7W7XLt7O18xCksbfZP6nw==" workbookSaltValue="8s034A+bUCTGwLHsPsueV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<sst xmlns="http://schemas.openxmlformats.org/spreadsheetml/2006/main" count="240" uniqueCount="126">
  <si>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</si>
  <si>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</si>
  <si>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</si>
  <si>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</si>
  <si>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</si>
  <si>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</si>
  <si>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</si>
  <si>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</si>
  <si>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</si>
  <si>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</si>
  <si>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</si>
  <si>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</si>
  <si>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</si>
  <si>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</si>
  <si>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</si>
  <si>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</si>
  <si>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</si>
  <si>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</si>
  <si>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</si>
  <si>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</si>
  <si>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</si>
  <si>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</si>
  <si>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</si>
  <si>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</si>
  <si>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</si>
  <si>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</si>
  <si>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</si>
  <si>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</si>
  <si>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</si>
  <si>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</si>
  <si>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</si>
  <si>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</si>
  <si>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</si>
  <si>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</si>
  <si>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</si>
  <si>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</si>
  <si>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</si>
  <si>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</si>
  <si>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</si>
  <si>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</si>
  <si>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</si>
  <si>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</si>
  <si>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</si>
  <si>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</si>
  <si>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</si>
  <si>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</si>
  <si>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</si>
  <si>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</si>
  <si>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</si>
  <si>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</si>
  <si>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</si>
  <si>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</si>
  <si>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</si>
  <si>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</si>
  <si>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</si>
  <si>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</si>
  <si>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</si>
  <si>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</si>
  <si>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</si>
  <si>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</si>
  <si>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</si>
  <si>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</si>
  <si>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</si>
  <si>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</si>
  <si>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</si>
  <si>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</si>
  <si>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</si>
  <si>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</si>
  <si>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</si>
  <si>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</si>
  <si>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</si>
  <si>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</si>
  <si>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</si>
  <si>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</si>
  <si>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</si>
  <si>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</si>
  <si>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</si>
  <si>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</si>
  <si>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</si>
  <si>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</si>
  <si>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</si>
  <si>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</si>
  <si>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</si>
  <si>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</si>
  <si>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</si>
  <si>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</si>
  <si>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</si>
  <si>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</si>
  <si>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</si>
  <si>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</si>
  <si>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</si>
  <si>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</si>
  <si>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</si>
  <si>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</si>
  <si>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</si>
  <si>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</si>
  <si>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</si>
  <si>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</si>
  <si>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</si>
  <si>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</si>
  <si>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</si>
  <si>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</si>
  <si>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</si>
  <si>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</si>
  <si>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</si>
  <si>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</si>
  <si>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</si>
  <si>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</si>
  <si>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</si>
  <si>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</si>
  <si>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</si>
  <si>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</si>
  <si>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</si>
  <si>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</si>
  <si>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</si>
  <si>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</si>
  <si>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</si>
  <si>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</si>
  <si>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</si>
  <si>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</si>
  <si>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</si>
  <si>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</si>
  <si>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</si>
  <si>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４地区の施設を有しているが、最古のものは平成２年供用開始であり、28年が経過している。施設機器類に経年劣化による能力不足が発生し、交換や修繕等で対応しているが、大規模な改築・更新を検討する必要がある。平成10年に供用開始している施設についても、順次対応していかなければならない状況にある。</t>
    <rPh sb="1" eb="3">
      <t>チク</t>
    </rPh>
    <rPh sb="4" eb="6">
      <t>シセツ</t>
    </rPh>
    <rPh sb="7" eb="8">
      <t>ユウ</t>
    </rPh>
    <rPh sb="14" eb="16">
      <t>サイコ</t>
    </rPh>
    <rPh sb="20" eb="22">
      <t>ヘイセイ</t>
    </rPh>
    <rPh sb="23" eb="24">
      <t>ネン</t>
    </rPh>
    <rPh sb="24" eb="26">
      <t>キョウヨウ</t>
    </rPh>
    <rPh sb="26" eb="28">
      <t>カイシ</t>
    </rPh>
    <rPh sb="34" eb="35">
      <t>ネン</t>
    </rPh>
    <rPh sb="36" eb="38">
      <t>ケイカ</t>
    </rPh>
    <rPh sb="43" eb="45">
      <t>シセツ</t>
    </rPh>
    <rPh sb="45" eb="48">
      <t>キキルイ</t>
    </rPh>
    <rPh sb="49" eb="51">
      <t>ケイネン</t>
    </rPh>
    <rPh sb="51" eb="53">
      <t>レッカ</t>
    </rPh>
    <rPh sb="56" eb="58">
      <t>ノウリョク</t>
    </rPh>
    <rPh sb="58" eb="60">
      <t>ブソク</t>
    </rPh>
    <rPh sb="61" eb="63">
      <t>ハッセイ</t>
    </rPh>
    <rPh sb="65" eb="67">
      <t>コウカン</t>
    </rPh>
    <rPh sb="68" eb="70">
      <t>シュウゼン</t>
    </rPh>
    <rPh sb="70" eb="71">
      <t>ナド</t>
    </rPh>
    <rPh sb="72" eb="74">
      <t>タイオウ</t>
    </rPh>
    <rPh sb="80" eb="83">
      <t>ダイキボ</t>
    </rPh>
    <rPh sb="84" eb="86">
      <t>カイチク</t>
    </rPh>
    <rPh sb="87" eb="89">
      <t>コウシン</t>
    </rPh>
    <rPh sb="90" eb="92">
      <t>ケントウ</t>
    </rPh>
    <rPh sb="94" eb="96">
      <t>ヒツヨウ</t>
    </rPh>
    <rPh sb="100" eb="102">
      <t>ヘイセイ</t>
    </rPh>
    <rPh sb="104" eb="105">
      <t>ネン</t>
    </rPh>
    <rPh sb="106" eb="108">
      <t>キョウヨウ</t>
    </rPh>
    <rPh sb="108" eb="110">
      <t>カイシ</t>
    </rPh>
    <rPh sb="114" eb="116">
      <t>シセツ</t>
    </rPh>
    <rPh sb="122" eb="124">
      <t>ジュンジ</t>
    </rPh>
    <rPh sb="124" eb="126">
      <t>タイオウ</t>
    </rPh>
    <rPh sb="138" eb="140">
      <t>ジョウキョウ</t>
    </rPh>
    <phoneticPr fontId="4"/>
  </si>
  <si>
    <t>人口の減少等から、加入人口の飛躍的な増加は期待できず、使用料の大幅な増加は見込めない状況の中、これまで整備してきた施設の更新需要が見込まれる厳しい経営環境にある。施設の機能診断を実施し、最適整備構想への策定を進めている。一部エリアの公共下水道への統合も視野に入れ、施設の計画的な更新を実施していく。地方債償還と施設の更新に必要な経費が多額になることが想定されるため、処理区域内の世帯に加入促進のための啓発を行うと共に、使用料等の見直しの検討も行っていく。</t>
    <rPh sb="0" eb="2">
      <t>ジンコウ</t>
    </rPh>
    <rPh sb="3" eb="5">
      <t>ゲンショウ</t>
    </rPh>
    <rPh sb="5" eb="6">
      <t>ナド</t>
    </rPh>
    <rPh sb="9" eb="11">
      <t>カニュウ</t>
    </rPh>
    <rPh sb="11" eb="13">
      <t>ジンコウ</t>
    </rPh>
    <rPh sb="14" eb="17">
      <t>ヒヤクテキ</t>
    </rPh>
    <rPh sb="18" eb="20">
      <t>ゾウカ</t>
    </rPh>
    <rPh sb="21" eb="23">
      <t>キタイ</t>
    </rPh>
    <rPh sb="27" eb="30">
      <t>シヨウリョウ</t>
    </rPh>
    <rPh sb="31" eb="33">
      <t>オオハバ</t>
    </rPh>
    <rPh sb="34" eb="36">
      <t>ゾウカ</t>
    </rPh>
    <rPh sb="37" eb="39">
      <t>ミコ</t>
    </rPh>
    <rPh sb="42" eb="44">
      <t>ジョウキョウ</t>
    </rPh>
    <rPh sb="45" eb="46">
      <t>ナカ</t>
    </rPh>
    <rPh sb="51" eb="53">
      <t>セイビ</t>
    </rPh>
    <rPh sb="57" eb="59">
      <t>シセツ</t>
    </rPh>
    <rPh sb="60" eb="62">
      <t>コウシン</t>
    </rPh>
    <rPh sb="62" eb="64">
      <t>ジュヨウ</t>
    </rPh>
    <rPh sb="65" eb="67">
      <t>ミコ</t>
    </rPh>
    <rPh sb="70" eb="71">
      <t>キビ</t>
    </rPh>
    <rPh sb="73" eb="75">
      <t>ケイエイ</t>
    </rPh>
    <rPh sb="75" eb="77">
      <t>カンキョウ</t>
    </rPh>
    <rPh sb="81" eb="83">
      <t>シセツ</t>
    </rPh>
    <rPh sb="84" eb="86">
      <t>キノウ</t>
    </rPh>
    <rPh sb="86" eb="88">
      <t>シンダン</t>
    </rPh>
    <rPh sb="89" eb="91">
      <t>ジッシ</t>
    </rPh>
    <rPh sb="93" eb="95">
      <t>サイテキ</t>
    </rPh>
    <rPh sb="95" eb="97">
      <t>セイビ</t>
    </rPh>
    <rPh sb="97" eb="99">
      <t>コウソウ</t>
    </rPh>
    <rPh sb="101" eb="103">
      <t>サクテイ</t>
    </rPh>
    <rPh sb="104" eb="105">
      <t>スス</t>
    </rPh>
    <rPh sb="110" eb="112">
      <t>イチブ</t>
    </rPh>
    <rPh sb="116" eb="118">
      <t>コウキョウ</t>
    </rPh>
    <rPh sb="118" eb="121">
      <t>ゲスイドウ</t>
    </rPh>
    <rPh sb="123" eb="125">
      <t>トウゴウ</t>
    </rPh>
    <rPh sb="126" eb="128">
      <t>シヤ</t>
    </rPh>
    <rPh sb="129" eb="130">
      <t>イ</t>
    </rPh>
    <rPh sb="132" eb="134">
      <t>シセツ</t>
    </rPh>
    <rPh sb="135" eb="138">
      <t>ケイカクテキ</t>
    </rPh>
    <rPh sb="139" eb="141">
      <t>コウシン</t>
    </rPh>
    <rPh sb="142" eb="144">
      <t>ジッシ</t>
    </rPh>
    <rPh sb="149" eb="152">
      <t>チホウサイ</t>
    </rPh>
    <rPh sb="152" eb="154">
      <t>ショウカン</t>
    </rPh>
    <rPh sb="155" eb="157">
      <t>シセツ</t>
    </rPh>
    <rPh sb="158" eb="160">
      <t>コウシン</t>
    </rPh>
    <rPh sb="161" eb="163">
      <t>ヒツヨウ</t>
    </rPh>
    <rPh sb="164" eb="166">
      <t>ケイヒ</t>
    </rPh>
    <rPh sb="167" eb="169">
      <t>タガク</t>
    </rPh>
    <rPh sb="175" eb="177">
      <t>ソウテイ</t>
    </rPh>
    <rPh sb="183" eb="185">
      <t>ショリ</t>
    </rPh>
    <rPh sb="185" eb="188">
      <t>クイキナイ</t>
    </rPh>
    <rPh sb="189" eb="191">
      <t>セタイ</t>
    </rPh>
    <rPh sb="192" eb="194">
      <t>カニュウ</t>
    </rPh>
    <rPh sb="194" eb="196">
      <t>ソクシン</t>
    </rPh>
    <rPh sb="200" eb="202">
      <t>ケイハツ</t>
    </rPh>
    <rPh sb="203" eb="204">
      <t>オコナ</t>
    </rPh>
    <rPh sb="206" eb="207">
      <t>トモ</t>
    </rPh>
    <rPh sb="209" eb="212">
      <t>シヨウリョウ</t>
    </rPh>
    <rPh sb="212" eb="213">
      <t>ナド</t>
    </rPh>
    <rPh sb="214" eb="216">
      <t>ミナオ</t>
    </rPh>
    <rPh sb="218" eb="220">
      <t>ケントウ</t>
    </rPh>
    <rPh sb="221" eb="222">
      <t>オコナ</t>
    </rPh>
    <phoneticPr fontId="4"/>
  </si>
  <si>
    <t>①収益的収支比率は100％を下回り、赤字の状況であり、Ｈ29は51.27％で前年度より0.49ポイント低下した。④Ｈ29の企業債残高対事業規模比率は756.02％となり、平均値855.80％を99.78ポイント下回った。⑤経費回収率は38.04％であり、前年度より0.53ポイント改善したが、平均値の59.80％より21.76ポイント下回っている。⑥Ｈ29の汚水処理原価は383.98円で前年度より5.0円上昇し、平均値263.76円の1.45倍となっている。⑦施設利用率は56.81％で平均値51.75％を5.06ポイント上回っている。⑧Ｈ29の水洗化率は86.75％で前年度より2.98ポイント上昇し、平均値84.84％より1.91ポイント上回った。</t>
    <rPh sb="1" eb="4">
      <t>シュウエキテキ</t>
    </rPh>
    <rPh sb="4" eb="6">
      <t>シュウシ</t>
    </rPh>
    <rPh sb="6" eb="8">
      <t>ヒリツ</t>
    </rPh>
    <rPh sb="14" eb="16">
      <t>シタマワ</t>
    </rPh>
    <rPh sb="18" eb="20">
      <t>アカジ</t>
    </rPh>
    <rPh sb="21" eb="23">
      <t>ジョウキョウ</t>
    </rPh>
    <rPh sb="38" eb="41">
      <t>ゼンネンド</t>
    </rPh>
    <rPh sb="51" eb="53">
      <t>テイカ</t>
    </rPh>
    <rPh sb="61" eb="63">
      <t>キギョウ</t>
    </rPh>
    <rPh sb="63" eb="64">
      <t>サイ</t>
    </rPh>
    <rPh sb="64" eb="66">
      <t>ザンダカ</t>
    </rPh>
    <rPh sb="66" eb="67">
      <t>タイ</t>
    </rPh>
    <rPh sb="67" eb="69">
      <t>ジギョウ</t>
    </rPh>
    <rPh sb="69" eb="71">
      <t>キボ</t>
    </rPh>
    <rPh sb="71" eb="73">
      <t>ヒリツ</t>
    </rPh>
    <rPh sb="85" eb="88">
      <t>ヘイキンチ</t>
    </rPh>
    <rPh sb="105" eb="107">
      <t>シタマワ</t>
    </rPh>
    <rPh sb="111" eb="113">
      <t>ケイヒ</t>
    </rPh>
    <rPh sb="113" eb="115">
      <t>カイシュウ</t>
    </rPh>
    <rPh sb="115" eb="116">
      <t>リツ</t>
    </rPh>
    <rPh sb="127" eb="130">
      <t>ゼンネンド</t>
    </rPh>
    <rPh sb="140" eb="142">
      <t>カイゼン</t>
    </rPh>
    <rPh sb="146" eb="149">
      <t>ヘイキンチ</t>
    </rPh>
    <rPh sb="167" eb="169">
      <t>シタマワ</t>
    </rPh>
    <rPh sb="179" eb="181">
      <t>オスイ</t>
    </rPh>
    <rPh sb="181" eb="183">
      <t>ショリ</t>
    </rPh>
    <rPh sb="183" eb="185">
      <t>ゲンカ</t>
    </rPh>
    <rPh sb="192" eb="193">
      <t>エン</t>
    </rPh>
    <rPh sb="194" eb="197">
      <t>ゼンネンド</t>
    </rPh>
    <rPh sb="202" eb="203">
      <t>エン</t>
    </rPh>
    <rPh sb="203" eb="205">
      <t>ジョウショウ</t>
    </rPh>
    <rPh sb="207" eb="210">
      <t>ヘイキンチ</t>
    </rPh>
    <rPh sb="216" eb="217">
      <t>エン</t>
    </rPh>
    <rPh sb="222" eb="223">
      <t>バイ</t>
    </rPh>
    <rPh sb="231" eb="233">
      <t>シセツ</t>
    </rPh>
    <rPh sb="233" eb="236">
      <t>リヨウリツ</t>
    </rPh>
    <rPh sb="244" eb="247">
      <t>ヘイキンチ</t>
    </rPh>
    <rPh sb="262" eb="264">
      <t>ウワマワ</t>
    </rPh>
    <rPh sb="274" eb="277">
      <t>スイセンカ</t>
    </rPh>
    <rPh sb="277" eb="278">
      <t>リツ</t>
    </rPh>
    <rPh sb="286" eb="289">
      <t>ゼンネンド</t>
    </rPh>
    <rPh sb="299" eb="301">
      <t>ジョウショウ</t>
    </rPh>
    <rPh sb="303" eb="306">
      <t>ヘイキンチ</t>
    </rPh>
    <rPh sb="322" eb="324">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</si>
</sst>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CD-40DD-AA45-91CE6AE52BD3}"/>
            </c:ext>
          </c:extLst>
        </c:ser>
        <c:dLbls>
          <c:showLegendKey val="0"/>
          <c:showVal val="0"/>
          <c:showCatName val="0"/>
          <c:showSerName val="0"/>
          <c:showPercent val="0"/>
          <c:showBubbleSize val="0"/>
        </c:dLbls>
        <c:gapWidth val="150"/>
        <c:axId val="108473344"/>
        <c:axId val="10849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C0CD-40DD-AA45-91CE6AE52BD3}"/>
            </c:ext>
          </c:extLst>
        </c:ser>
        <c:dLbls>
          <c:showLegendKey val="0"/>
          <c:showVal val="0"/>
          <c:showCatName val="0"/>
          <c:showSerName val="0"/>
          <c:showPercent val="0"/>
          <c:showBubbleSize val="0"/>
        </c:dLbls>
        <c:marker val="1"/>
        <c:smooth val="0"/>
        <c:axId val="108473344"/>
        <c:axId val="108491904"/>
      </c:lineChart>
      <c:dateAx>
        <c:axId val="108473344"/>
        <c:scaling>
          <c:orientation val="minMax"/>
        </c:scaling>
        <c:delete val="1"/>
        <c:axPos val="b"/>
        <c:numFmt formatCode="ge" sourceLinked="1"/>
        <c:majorTickMark val="none"/>
        <c:minorTickMark val="none"/>
        <c:tickLblPos val="none"/>
        <c:crossAx val="108491904"/>
        <c:crosses val="autoZero"/>
        <c:auto val="1"/>
        <c:lblOffset val="100"/>
        <c:baseTimeUnit val="years"/>
      </c:dateAx>
      <c:valAx>
        <c:axId val="1084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50.04</c:v>
                </c:pt>
                <c:pt idx="1">
                  <c:v>58.5</c:v>
                </c:pt>
                <c:pt idx="2">
                  <c:v>56.9</c:v>
                </c:pt>
                <c:pt idx="3">
                  <c:v>56.54</c:v>
                </c:pt>
                <c:pt idx="4">
                  <c:v>56.81</c:v>
                </c:pt>
              </c:numCache>
            </c:numRef>
          </c:val>
          <c:extLst xmlns:c16r2="http://schemas.microsoft.com/office/drawing/2015/06/chart">
            <c:ext xmlns:c16="http://schemas.microsoft.com/office/drawing/2014/chart" uri="{C3380CC4-5D6E-409C-BE32-E72D297353CC}">
              <c16:uniqueId val="{00000000-35E2-4049-BE78-01E945D50A1A}"/>
            </c:ext>
          </c:extLst>
        </c:ser>
        <c:dLbls>
          <c:showLegendKey val="0"/>
          <c:showVal val="0"/>
          <c:showCatName val="0"/>
          <c:showSerName val="0"/>
          <c:showPercent val="0"/>
          <c:showBubbleSize val="0"/>
        </c:dLbls>
        <c:gapWidth val="150"/>
        <c:axId val="108731392"/>
        <c:axId val="10873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35E2-4049-BE78-01E945D50A1A}"/>
            </c:ext>
          </c:extLst>
        </c:ser>
        <c:dLbls>
          <c:showLegendKey val="0"/>
          <c:showVal val="0"/>
          <c:showCatName val="0"/>
          <c:showSerName val="0"/>
          <c:showPercent val="0"/>
          <c:showBubbleSize val="0"/>
        </c:dLbls>
        <c:marker val="1"/>
        <c:smooth val="0"/>
        <c:axId val="108731392"/>
        <c:axId val="108737664"/>
      </c:lineChart>
      <c:dateAx>
        <c:axId val="108731392"/>
        <c:scaling>
          <c:orientation val="minMax"/>
        </c:scaling>
        <c:delete val="1"/>
        <c:axPos val="b"/>
        <c:numFmt formatCode="ge" sourceLinked="1"/>
        <c:majorTickMark val="none"/>
        <c:minorTickMark val="none"/>
        <c:tickLblPos val="none"/>
        <c:crossAx val="108737664"/>
        <c:crosses val="autoZero"/>
        <c:auto val="1"/>
        <c:lblOffset val="100"/>
        <c:baseTimeUnit val="years"/>
      </c:dateAx>
      <c:valAx>
        <c:axId val="10873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81.67</c:v>
                </c:pt>
                <c:pt idx="1">
                  <c:v>83.26</c:v>
                </c:pt>
                <c:pt idx="2">
                  <c:v>86</c:v>
                </c:pt>
                <c:pt idx="3">
                  <c:v>83.77</c:v>
                </c:pt>
                <c:pt idx="4">
                  <c:v>86.75</c:v>
                </c:pt>
              </c:numCache>
            </c:numRef>
          </c:val>
          <c:extLst xmlns:c16r2="http://schemas.microsoft.com/office/drawing/2015/06/chart">
            <c:ext xmlns:c16="http://schemas.microsoft.com/office/drawing/2014/chart" uri="{C3380CC4-5D6E-409C-BE32-E72D297353CC}">
              <c16:uniqueId val="{00000000-C62D-4763-93D6-E61A57828DAE}"/>
            </c:ext>
          </c:extLst>
        </c:ser>
        <c:dLbls>
          <c:showLegendKey val="0"/>
          <c:showVal val="0"/>
          <c:showCatName val="0"/>
          <c:showSerName val="0"/>
          <c:showPercent val="0"/>
          <c:showBubbleSize val="0"/>
        </c:dLbls>
        <c:gapWidth val="150"/>
        <c:axId val="108785024"/>
        <c:axId val="1087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62D-4763-93D6-E61A57828DAE}"/>
            </c:ext>
          </c:extLst>
        </c:ser>
        <c:dLbls>
          <c:showLegendKey val="0"/>
          <c:showVal val="0"/>
          <c:showCatName val="0"/>
          <c:showSerName val="0"/>
          <c:showPercent val="0"/>
          <c:showBubbleSize val="0"/>
        </c:dLbls>
        <c:marker val="1"/>
        <c:smooth val="0"/>
        <c:axId val="108785024"/>
        <c:axId val="108787200"/>
      </c:lineChart>
      <c:dateAx>
        <c:axId val="108785024"/>
        <c:scaling>
          <c:orientation val="minMax"/>
        </c:scaling>
        <c:delete val="1"/>
        <c:axPos val="b"/>
        <c:numFmt formatCode="ge" sourceLinked="1"/>
        <c:majorTickMark val="none"/>
        <c:minorTickMark val="none"/>
        <c:tickLblPos val="none"/>
        <c:crossAx val="108787200"/>
        <c:crosses val="autoZero"/>
        <c:auto val="1"/>
        <c:lblOffset val="100"/>
        <c:baseTimeUnit val="years"/>
      </c:dateAx>
      <c:valAx>
        <c:axId val="1087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42.36</c:v>
                </c:pt>
                <c:pt idx="1">
                  <c:v>63.54</c:v>
                </c:pt>
                <c:pt idx="2">
                  <c:v>55.38</c:v>
                </c:pt>
                <c:pt idx="3">
                  <c:v>51.76</c:v>
                </c:pt>
                <c:pt idx="4">
                  <c:v>51.27</c:v>
                </c:pt>
              </c:numCache>
            </c:numRef>
          </c:val>
          <c:extLst xmlns:c16r2="http://schemas.microsoft.com/office/drawing/2015/06/chart">
            <c:ext xmlns:c16="http://schemas.microsoft.com/office/drawing/2014/chart" uri="{C3380CC4-5D6E-409C-BE32-E72D297353CC}">
              <c16:uniqueId val="{00000000-59AC-4A94-A5D4-52CB73F23F4F}"/>
            </c:ext>
          </c:extLst>
        </c:ser>
        <c:dLbls>
          <c:showLegendKey val="0"/>
          <c:showVal val="0"/>
          <c:showCatName val="0"/>
          <c:showSerName val="0"/>
          <c:showPercent val="0"/>
          <c:showBubbleSize val="0"/>
        </c:dLbls>
        <c:gapWidth val="150"/>
        <c:axId val="108335488"/>
        <c:axId val="10833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AC-4A94-A5D4-52CB73F23F4F}"/>
            </c:ext>
          </c:extLst>
        </c:ser>
        <c:dLbls>
          <c:showLegendKey val="0"/>
          <c:showVal val="0"/>
          <c:showCatName val="0"/>
          <c:showSerName val="0"/>
          <c:showPercent val="0"/>
          <c:showBubbleSize val="0"/>
        </c:dLbls>
        <c:marker val="1"/>
        <c:smooth val="0"/>
        <c:axId val="108335488"/>
        <c:axId val="108336640"/>
      </c:lineChart>
      <c:dateAx>
        <c:axId val="108335488"/>
        <c:scaling>
          <c:orientation val="minMax"/>
        </c:scaling>
        <c:delete val="1"/>
        <c:axPos val="b"/>
        <c:numFmt formatCode="ge" sourceLinked="1"/>
        <c:majorTickMark val="none"/>
        <c:minorTickMark val="none"/>
        <c:tickLblPos val="none"/>
        <c:crossAx val="108336640"/>
        <c:crosses val="autoZero"/>
        <c:auto val="1"/>
        <c:lblOffset val="100"/>
        <c:baseTimeUnit val="years"/>
      </c:dateAx>
      <c:valAx>
        <c:axId val="1083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D6-4837-B267-4CB51FF09810}"/>
            </c:ext>
          </c:extLst>
        </c:ser>
        <c:dLbls>
          <c:showLegendKey val="0"/>
          <c:showVal val="0"/>
          <c:showCatName val="0"/>
          <c:showSerName val="0"/>
          <c:showPercent val="0"/>
          <c:showBubbleSize val="0"/>
        </c:dLbls>
        <c:gapWidth val="150"/>
        <c:axId val="108380160"/>
        <c:axId val="1083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D6-4837-B267-4CB51FF09810}"/>
            </c:ext>
          </c:extLst>
        </c:ser>
        <c:dLbls>
          <c:showLegendKey val="0"/>
          <c:showVal val="0"/>
          <c:showCatName val="0"/>
          <c:showSerName val="0"/>
          <c:showPercent val="0"/>
          <c:showBubbleSize val="0"/>
        </c:dLbls>
        <c:marker val="1"/>
        <c:smooth val="0"/>
        <c:axId val="108380160"/>
        <c:axId val="108382080"/>
      </c:lineChart>
      <c:dateAx>
        <c:axId val="108380160"/>
        <c:scaling>
          <c:orientation val="minMax"/>
        </c:scaling>
        <c:delete val="1"/>
        <c:axPos val="b"/>
        <c:numFmt formatCode="ge" sourceLinked="1"/>
        <c:majorTickMark val="none"/>
        <c:minorTickMark val="none"/>
        <c:tickLblPos val="none"/>
        <c:crossAx val="108382080"/>
        <c:crosses val="autoZero"/>
        <c:auto val="1"/>
        <c:lblOffset val="100"/>
        <c:baseTimeUnit val="years"/>
      </c:dateAx>
      <c:valAx>
        <c:axId val="1083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CA-4021-AD45-950E08C8A107}"/>
            </c:ext>
          </c:extLst>
        </c:ser>
        <c:dLbls>
          <c:showLegendKey val="0"/>
          <c:showVal val="0"/>
          <c:showCatName val="0"/>
          <c:showSerName val="0"/>
          <c:showPercent val="0"/>
          <c:showBubbleSize val="0"/>
        </c:dLbls>
        <c:gapWidth val="150"/>
        <c:axId val="108827008"/>
        <c:axId val="10882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CA-4021-AD45-950E08C8A107}"/>
            </c:ext>
          </c:extLst>
        </c:ser>
        <c:dLbls>
          <c:showLegendKey val="0"/>
          <c:showVal val="0"/>
          <c:showCatName val="0"/>
          <c:showSerName val="0"/>
          <c:showPercent val="0"/>
          <c:showBubbleSize val="0"/>
        </c:dLbls>
        <c:marker val="1"/>
        <c:smooth val="0"/>
        <c:axId val="108827008"/>
        <c:axId val="108828928"/>
      </c:lineChart>
      <c:dateAx>
        <c:axId val="108827008"/>
        <c:scaling>
          <c:orientation val="minMax"/>
        </c:scaling>
        <c:delete val="1"/>
        <c:axPos val="b"/>
        <c:numFmt formatCode="ge" sourceLinked="1"/>
        <c:majorTickMark val="none"/>
        <c:minorTickMark val="none"/>
        <c:tickLblPos val="none"/>
        <c:crossAx val="108828928"/>
        <c:crosses val="autoZero"/>
        <c:auto val="1"/>
        <c:lblOffset val="100"/>
        <c:baseTimeUnit val="years"/>
      </c:dateAx>
      <c:valAx>
        <c:axId val="1088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F5-4B60-834D-62A0E15C0C2B}"/>
            </c:ext>
          </c:extLst>
        </c:ser>
        <c:dLbls>
          <c:showLegendKey val="0"/>
          <c:showVal val="0"/>
          <c:showCatName val="0"/>
          <c:showSerName val="0"/>
          <c:showPercent val="0"/>
          <c:showBubbleSize val="0"/>
        </c:dLbls>
        <c:gapWidth val="150"/>
        <c:axId val="108865024"/>
        <c:axId val="1088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F5-4B60-834D-62A0E15C0C2B}"/>
            </c:ext>
          </c:extLst>
        </c:ser>
        <c:dLbls>
          <c:showLegendKey val="0"/>
          <c:showVal val="0"/>
          <c:showCatName val="0"/>
          <c:showSerName val="0"/>
          <c:showPercent val="0"/>
          <c:showBubbleSize val="0"/>
        </c:dLbls>
        <c:marker val="1"/>
        <c:smooth val="0"/>
        <c:axId val="108865024"/>
        <c:axId val="108866944"/>
      </c:lineChart>
      <c:dateAx>
        <c:axId val="108865024"/>
        <c:scaling>
          <c:orientation val="minMax"/>
        </c:scaling>
        <c:delete val="1"/>
        <c:axPos val="b"/>
        <c:numFmt formatCode="ge" sourceLinked="1"/>
        <c:majorTickMark val="none"/>
        <c:minorTickMark val="none"/>
        <c:tickLblPos val="none"/>
        <c:crossAx val="108866944"/>
        <c:crosses val="autoZero"/>
        <c:auto val="1"/>
        <c:lblOffset val="100"/>
        <c:baseTimeUnit val="years"/>
      </c:dateAx>
      <c:valAx>
        <c:axId val="1088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2A-4B0E-A8E9-3BF34589D3D4}"/>
            </c:ext>
          </c:extLst>
        </c:ser>
        <c:dLbls>
          <c:showLegendKey val="0"/>
          <c:showVal val="0"/>
          <c:showCatName val="0"/>
          <c:showSerName val="0"/>
          <c:showPercent val="0"/>
          <c:showBubbleSize val="0"/>
        </c:dLbls>
        <c:gapWidth val="150"/>
        <c:axId val="108902272"/>
        <c:axId val="1089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2A-4B0E-A8E9-3BF34589D3D4}"/>
            </c:ext>
          </c:extLst>
        </c:ser>
        <c:dLbls>
          <c:showLegendKey val="0"/>
          <c:showVal val="0"/>
          <c:showCatName val="0"/>
          <c:showSerName val="0"/>
          <c:showPercent val="0"/>
          <c:showBubbleSize val="0"/>
        </c:dLbls>
        <c:marker val="1"/>
        <c:smooth val="0"/>
        <c:axId val="108902272"/>
        <c:axId val="108916736"/>
      </c:lineChart>
      <c:dateAx>
        <c:axId val="108902272"/>
        <c:scaling>
          <c:orientation val="minMax"/>
        </c:scaling>
        <c:delete val="1"/>
        <c:axPos val="b"/>
        <c:numFmt formatCode="ge" sourceLinked="1"/>
        <c:majorTickMark val="none"/>
        <c:minorTickMark val="none"/>
        <c:tickLblPos val="none"/>
        <c:crossAx val="108916736"/>
        <c:crosses val="autoZero"/>
        <c:auto val="1"/>
        <c:lblOffset val="100"/>
        <c:baseTimeUnit val="years"/>
      </c:dateAx>
      <c:valAx>
        <c:axId val="1089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1502</c:v>
                </c:pt>
                <c:pt idx="1">
                  <c:v>480.85</c:v>
                </c:pt>
                <c:pt idx="2">
                  <c:v>1338.41</c:v>
                </c:pt>
                <c:pt idx="3">
                  <c:v>1139.3800000000001</c:v>
                </c:pt>
                <c:pt idx="4">
                  <c:v>756.02</c:v>
                </c:pt>
              </c:numCache>
            </c:numRef>
          </c:val>
          <c:extLst xmlns:c16r2="http://schemas.microsoft.com/office/drawing/2015/06/chart">
            <c:ext xmlns:c16="http://schemas.microsoft.com/office/drawing/2014/chart" uri="{C3380CC4-5D6E-409C-BE32-E72D297353CC}">
              <c16:uniqueId val="{00000000-193F-4C47-B360-363BE828019E}"/>
            </c:ext>
          </c:extLst>
        </c:ser>
        <c:dLbls>
          <c:showLegendKey val="0"/>
          <c:showVal val="0"/>
          <c:showCatName val="0"/>
          <c:showSerName val="0"/>
          <c:showPercent val="0"/>
          <c:showBubbleSize val="0"/>
        </c:dLbls>
        <c:gapWidth val="150"/>
        <c:axId val="108554112"/>
        <c:axId val="10855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193F-4C47-B360-363BE828019E}"/>
            </c:ext>
          </c:extLst>
        </c:ser>
        <c:dLbls>
          <c:showLegendKey val="0"/>
          <c:showVal val="0"/>
          <c:showCatName val="0"/>
          <c:showSerName val="0"/>
          <c:showPercent val="0"/>
          <c:showBubbleSize val="0"/>
        </c:dLbls>
        <c:marker val="1"/>
        <c:smooth val="0"/>
        <c:axId val="108554112"/>
        <c:axId val="108556288"/>
      </c:lineChart>
      <c:dateAx>
        <c:axId val="108554112"/>
        <c:scaling>
          <c:orientation val="minMax"/>
        </c:scaling>
        <c:delete val="1"/>
        <c:axPos val="b"/>
        <c:numFmt formatCode="ge" sourceLinked="1"/>
        <c:majorTickMark val="none"/>
        <c:minorTickMark val="none"/>
        <c:tickLblPos val="none"/>
        <c:crossAx val="108556288"/>
        <c:crosses val="autoZero"/>
        <c:auto val="1"/>
        <c:lblOffset val="100"/>
        <c:baseTimeUnit val="years"/>
      </c:dateAx>
      <c:valAx>
        <c:axId val="1085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37.07</c:v>
                </c:pt>
                <c:pt idx="1">
                  <c:v>50.69</c:v>
                </c:pt>
                <c:pt idx="2">
                  <c:v>37.83</c:v>
                </c:pt>
                <c:pt idx="3">
                  <c:v>37.51</c:v>
                </c:pt>
                <c:pt idx="4">
                  <c:v>38.04</c:v>
                </c:pt>
              </c:numCache>
            </c:numRef>
          </c:val>
          <c:extLst xmlns:c16r2="http://schemas.microsoft.com/office/drawing/2015/06/chart">
            <c:ext xmlns:c16="http://schemas.microsoft.com/office/drawing/2014/chart" uri="{C3380CC4-5D6E-409C-BE32-E72D297353CC}">
              <c16:uniqueId val="{00000000-F937-4E70-B6AD-888189AF21C0}"/>
            </c:ext>
          </c:extLst>
        </c:ser>
        <c:dLbls>
          <c:showLegendKey val="0"/>
          <c:showVal val="0"/>
          <c:showCatName val="0"/>
          <c:showSerName val="0"/>
          <c:showPercent val="0"/>
          <c:showBubbleSize val="0"/>
        </c:dLbls>
        <c:gapWidth val="150"/>
        <c:axId val="108660992"/>
        <c:axId val="10866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937-4E70-B6AD-888189AF21C0}"/>
            </c:ext>
          </c:extLst>
        </c:ser>
        <c:dLbls>
          <c:showLegendKey val="0"/>
          <c:showVal val="0"/>
          <c:showCatName val="0"/>
          <c:showSerName val="0"/>
          <c:showPercent val="0"/>
          <c:showBubbleSize val="0"/>
        </c:dLbls>
        <c:marker val="1"/>
        <c:smooth val="0"/>
        <c:axId val="108660992"/>
        <c:axId val="108667264"/>
      </c:lineChart>
      <c:dateAx>
        <c:axId val="108660992"/>
        <c:scaling>
          <c:orientation val="minMax"/>
        </c:scaling>
        <c:delete val="1"/>
        <c:axPos val="b"/>
        <c:numFmt formatCode="ge" sourceLinked="1"/>
        <c:majorTickMark val="none"/>
        <c:minorTickMark val="none"/>
        <c:tickLblPos val="none"/>
        <c:crossAx val="108667264"/>
        <c:crosses val="autoZero"/>
        <c:auto val="1"/>
        <c:lblOffset val="100"/>
        <c:baseTimeUnit val="years"/>
      </c:dateAx>
      <c:valAx>
        <c:axId val="1086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417.64</c:v>
                </c:pt>
                <c:pt idx="1">
                  <c:v>330.37</c:v>
                </c:pt>
                <c:pt idx="2">
                  <c:v>386.36</c:v>
                </c:pt>
                <c:pt idx="3">
                  <c:v>388.98</c:v>
                </c:pt>
                <c:pt idx="4">
                  <c:v>383.98</c:v>
                </c:pt>
              </c:numCache>
            </c:numRef>
          </c:val>
          <c:extLst xmlns:c16r2="http://schemas.microsoft.com/office/drawing/2015/06/chart">
            <c:ext xmlns:c16="http://schemas.microsoft.com/office/drawing/2014/chart" uri="{C3380CC4-5D6E-409C-BE32-E72D297353CC}">
              <c16:uniqueId val="{00000000-FBEE-40C1-AF92-C3B499C79AEF}"/>
            </c:ext>
          </c:extLst>
        </c:ser>
        <c:dLbls>
          <c:showLegendKey val="0"/>
          <c:showVal val="0"/>
          <c:showCatName val="0"/>
          <c:showSerName val="0"/>
          <c:showPercent val="0"/>
          <c:showBubbleSize val="0"/>
        </c:dLbls>
        <c:gapWidth val="150"/>
        <c:axId val="108694144"/>
        <c:axId val="10870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BEE-40C1-AF92-C3B499C79AEF}"/>
            </c:ext>
          </c:extLst>
        </c:ser>
        <c:dLbls>
          <c:showLegendKey val="0"/>
          <c:showVal val="0"/>
          <c:showCatName val="0"/>
          <c:showSerName val="0"/>
          <c:showPercent val="0"/>
          <c:showBubbleSize val="0"/>
        </c:dLbls>
        <c:marker val="1"/>
        <c:smooth val="0"/>
        <c:axId val="108694144"/>
        <c:axId val="108708608"/>
      </c:lineChart>
      <c:dateAx>
        <c:axId val="108694144"/>
        <c:scaling>
          <c:orientation val="minMax"/>
        </c:scaling>
        <c:delete val="1"/>
        <c:axPos val="b"/>
        <c:numFmt formatCode="ge" sourceLinked="1"/>
        <c:majorTickMark val="none"/>
        <c:minorTickMark val="none"/>
        <c:tickLblPos val="none"/>
        <c:crossAx val="108708608"/>
        <c:crosses val="autoZero"/>
        <c:auto val="1"/>
        <c:lblOffset val="100"/>
        <c:baseTimeUnit val="years"/>
      </c:dateAx>
      <c:valAx>
        <c:axId val="1087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塙町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9004</v>
      </c>
      <c r="AM8" s="66"/>
      <c r="AN8" s="66"/>
      <c r="AO8" s="66"/>
      <c r="AP8" s="66"/>
      <c r="AQ8" s="66"/>
      <c r="AR8" s="66"/>
      <c r="AS8" s="66"/>
      <c r="AT8" s="65">
        <f>データ!T6</f>
        <v>211.41</v>
      </c>
      <c r="AU8" s="65"/>
      <c r="AV8" s="65"/>
      <c r="AW8" s="65"/>
      <c r="AX8" s="65"/>
      <c r="AY8" s="65"/>
      <c r="AZ8" s="65"/>
      <c r="BA8" s="65"/>
      <c r="BB8" s="65">
        <f>データ!U6</f>
        <v>42.59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28.81</v>
      </c>
      <c r="Q10" s="65"/>
      <c r="R10" s="65"/>
      <c r="S10" s="65"/>
      <c r="T10" s="65"/>
      <c r="U10" s="65"/>
      <c r="V10" s="65"/>
      <c r="W10" s="65">
        <f>データ!Q6</f>
        <v>90</v>
      </c>
      <c r="X10" s="65"/>
      <c r="Y10" s="65"/>
      <c r="Z10" s="65"/>
      <c r="AA10" s="65"/>
      <c r="AB10" s="65"/>
      <c r="AC10" s="65"/>
      <c r="AD10" s="66">
        <f>データ!R6</f>
        <v>2921</v>
      </c>
      <c r="AE10" s="66"/>
      <c r="AF10" s="66"/>
      <c r="AG10" s="66"/>
      <c r="AH10" s="66"/>
      <c r="AI10" s="66"/>
      <c r="AJ10" s="66"/>
      <c r="AK10" s="2"/>
      <c r="AL10" s="66">
        <f>データ!V6</f>
        <v>2574</v>
      </c>
      <c r="AM10" s="66"/>
      <c r="AN10" s="66"/>
      <c r="AO10" s="66"/>
      <c r="AP10" s="66"/>
      <c r="AQ10" s="66"/>
      <c r="AR10" s="66"/>
      <c r="AS10" s="66"/>
      <c r="AT10" s="65">
        <f>データ!W6</f>
        <v>2.12</v>
      </c>
      <c r="AU10" s="65"/>
      <c r="AV10" s="65"/>
      <c r="AW10" s="65"/>
      <c r="AX10" s="65"/>
      <c r="AY10" s="65"/>
      <c r="AZ10" s="65"/>
      <c r="BA10" s="65"/>
      <c r="BB10" s="65">
        <f>データ!X6</f>
        <v>1214.1500000000001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t+a92THcHncj9nED4r3oiKewnBvOePDEvupQLHUsP8VUJaxr1rI9clwO4iS3IdBEP8vvfJSkt8WfOd9W8vV8gA==" saltValue="c75ksgWdzplybP2oNJ9Kv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74837</v>
      </c>
      <c r="D6" s="32">
        <f t="shared" si="3"/>
        <v>47</v>
      </c>
      <c r="E6" s="32">
        <f t="shared" si="3"/>
        <v>17</v>
      </c>
      <c r="F6" s="32">
        <f t="shared" si="3"/>
        <v>5</v>
      </c>
      <c r="G6" s="32">
        <f t="shared" si="3"/>
        <v>0</v>
      </c>
      <c r="H6" s="32" t="str">
        <f t="shared" si="3"/>
        <v>福島県　塙町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28.81</v>
      </c>
      <c r="Q6" s="33">
        <f t="shared" si="3"/>
        <v>90</v>
      </c>
      <c r="R6" s="33">
        <f t="shared" si="3"/>
        <v>2921</v>
      </c>
      <c r="S6" s="33">
        <f t="shared" si="3"/>
        <v>9004</v>
      </c>
      <c r="T6" s="33">
        <f t="shared" si="3"/>
        <v>211.41</v>
      </c>
      <c r="U6" s="33">
        <f t="shared" si="3"/>
        <v>42.59</v>
      </c>
      <c r="V6" s="33">
        <f t="shared" si="3"/>
        <v>2574</v>
      </c>
      <c r="W6" s="33">
        <f t="shared" si="3"/>
        <v>2.12</v>
      </c>
      <c r="X6" s="33">
        <f t="shared" si="3"/>
        <v>1214.1500000000001</v>
      </c>
      <c r="Y6" s="34">
        <f>IF(Y7="",NA(),Y7)</f>
        <v>42.36</v>
      </c>
      <c r="Z6" s="34">
        <f t="shared" ref="Z6:AH6" si="4">IF(Z7="",NA(),Z7)</f>
        <v>63.54</v>
      </c>
      <c r="AA6" s="34">
        <f t="shared" si="4"/>
        <v>55.38</v>
      </c>
      <c r="AB6" s="34">
        <f t="shared" si="4"/>
        <v>51.76</v>
      </c>
      <c r="AC6" s="34">
        <f t="shared" si="4"/>
        <v>51.27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1502</v>
      </c>
      <c r="BG6" s="34">
        <f t="shared" ref="BG6:BO6" si="7">IF(BG7="",NA(),BG7)</f>
        <v>480.85</v>
      </c>
      <c r="BH6" s="34">
        <f t="shared" si="7"/>
        <v>1338.41</v>
      </c>
      <c r="BI6" s="34">
        <f t="shared" si="7"/>
        <v>1139.3800000000001</v>
      </c>
      <c r="BJ6" s="34">
        <f t="shared" si="7"/>
        <v>756.02</v>
      </c>
      <c r="BK6" s="34">
        <f t="shared" si="7"/>
        <v>1126.77</v>
      </c>
      <c r="BL6" s="34">
        <f t="shared" si="7"/>
        <v>1044.8</v>
      </c>
      <c r="BM6" s="34">
        <f t="shared" si="7"/>
        <v>1081.8</v>
      </c>
      <c r="BN6" s="34">
        <f t="shared" si="7"/>
        <v>974.93</v>
      </c>
      <c r="BO6" s="34">
        <f t="shared" si="7"/>
        <v>855.8</v>
      </c>
      <c r="BP6" s="33" t="str">
        <f>IF(BP7="","",IF(BP7="-","【-】","【"&amp;SUBSTITUTE(TEXT(BP7,"#,##0.00"),"-","△")&amp;"】"))</f>
        <v>【814.89】</v>
      </c>
      <c r="BQ6" s="34">
        <f>IF(BQ7="",NA(),BQ7)</f>
        <v>37.07</v>
      </c>
      <c r="BR6" s="34">
        <f t="shared" ref="BR6:BZ6" si="8">IF(BR7="",NA(),BR7)</f>
        <v>50.69</v>
      </c>
      <c r="BS6" s="34">
        <f t="shared" si="8"/>
        <v>37.83</v>
      </c>
      <c r="BT6" s="34">
        <f t="shared" si="8"/>
        <v>37.51</v>
      </c>
      <c r="BU6" s="34">
        <f t="shared" si="8"/>
        <v>38.04</v>
      </c>
      <c r="BV6" s="34">
        <f t="shared" si="8"/>
        <v>50.9</v>
      </c>
      <c r="BW6" s="34">
        <f t="shared" si="8"/>
        <v>50.82</v>
      </c>
      <c r="BX6" s="34">
        <f t="shared" si="8"/>
        <v>52.19</v>
      </c>
      <c r="BY6" s="34">
        <f t="shared" si="8"/>
        <v>55.32</v>
      </c>
      <c r="BZ6" s="34">
        <f t="shared" si="8"/>
        <v>59.8</v>
      </c>
      <c r="CA6" s="33" t="str">
        <f>IF(CA7="","",IF(CA7="-","【-】","【"&amp;SUBSTITUTE(TEXT(CA7,"#,##0.00"),"-","△")&amp;"】"))</f>
        <v>【60.64】</v>
      </c>
      <c r="CB6" s="34">
        <f>IF(CB7="",NA(),CB7)</f>
        <v>417.64</v>
      </c>
      <c r="CC6" s="34">
        <f t="shared" ref="CC6:CK6" si="9">IF(CC7="",NA(),CC7)</f>
        <v>330.37</v>
      </c>
      <c r="CD6" s="34">
        <f t="shared" si="9"/>
        <v>386.36</v>
      </c>
      <c r="CE6" s="34">
        <f t="shared" si="9"/>
        <v>388.98</v>
      </c>
      <c r="CF6" s="34">
        <f t="shared" si="9"/>
        <v>383.98</v>
      </c>
      <c r="CG6" s="34">
        <f t="shared" si="9"/>
        <v>293.27</v>
      </c>
      <c r="CH6" s="34">
        <f t="shared" si="9"/>
        <v>300.52</v>
      </c>
      <c r="CI6" s="34">
        <f t="shared" si="9"/>
        <v>296.14</v>
      </c>
      <c r="CJ6" s="34">
        <f t="shared" si="9"/>
        <v>283.17</v>
      </c>
      <c r="CK6" s="34">
        <f t="shared" si="9"/>
        <v>263.76</v>
      </c>
      <c r="CL6" s="33" t="str">
        <f>IF(CL7="","",IF(CL7="-","【-】","【"&amp;SUBSTITUTE(TEXT(CL7,"#,##0.00"),"-","△")&amp;"】"))</f>
        <v>【255.52】</v>
      </c>
      <c r="CM6" s="34">
        <f>IF(CM7="",NA(),CM7)</f>
        <v>50.04</v>
      </c>
      <c r="CN6" s="34">
        <f t="shared" ref="CN6:CV6" si="10">IF(CN7="",NA(),CN7)</f>
        <v>58.5</v>
      </c>
      <c r="CO6" s="34">
        <f t="shared" si="10"/>
        <v>56.9</v>
      </c>
      <c r="CP6" s="34">
        <f t="shared" si="10"/>
        <v>56.54</v>
      </c>
      <c r="CQ6" s="34">
        <f t="shared" si="10"/>
        <v>56.81</v>
      </c>
      <c r="CR6" s="34">
        <f t="shared" si="10"/>
        <v>53.78</v>
      </c>
      <c r="CS6" s="34">
        <f t="shared" si="10"/>
        <v>53.24</v>
      </c>
      <c r="CT6" s="34">
        <f t="shared" si="10"/>
        <v>52.31</v>
      </c>
      <c r="CU6" s="34">
        <f t="shared" si="10"/>
        <v>60.65</v>
      </c>
      <c r="CV6" s="34">
        <f t="shared" si="10"/>
        <v>51.75</v>
      </c>
      <c r="CW6" s="33" t="str">
        <f>IF(CW7="","",IF(CW7="-","【-】","【"&amp;SUBSTITUTE(TEXT(CW7,"#,##0.00"),"-","△")&amp;"】"))</f>
        <v>【52.49】</v>
      </c>
      <c r="CX6" s="34">
        <f>IF(CX7="",NA(),CX7)</f>
        <v>81.67</v>
      </c>
      <c r="CY6" s="34">
        <f t="shared" ref="CY6:DG6" si="11">IF(CY7="",NA(),CY7)</f>
        <v>83.26</v>
      </c>
      <c r="CZ6" s="34">
        <f t="shared" si="11"/>
        <v>86</v>
      </c>
      <c r="DA6" s="34">
        <f t="shared" si="11"/>
        <v>83.77</v>
      </c>
      <c r="DB6" s="34">
        <f t="shared" si="11"/>
        <v>86.75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74837</v>
      </c>
      <c r="D7" s="36">
        <v>47</v>
      </c>
      <c r="E7" s="36">
        <v>17</v>
      </c>
      <c r="F7" s="36">
        <v>5</v>
      </c>
      <c r="G7" s="36">
        <v>0</v>
      </c>
      <c r="H7" s="36" t="s">
        <v>110</v>
      </c>
      <c r="I7" s="36" t="s">
        <v>111</v>
      </c>
      <c r="J7" s="36" t="s">
        <v>112</v>
      </c>
      <c r="K7" s="36" t="s">
        <v>113</v>
      </c>
      <c r="L7" s="36" t="s">
        <v>114</v>
      </c>
      <c r="M7" s="36" t="s">
        <v>115</v>
      </c>
      <c r="N7" s="37" t="s">
        <v>116</v>
      </c>
      <c r="O7" s="37" t="s">
        <v>117</v>
      </c>
      <c r="P7" s="37">
        <v>28.81</v>
      </c>
      <c r="Q7" s="37">
        <v>90</v>
      </c>
      <c r="R7" s="37">
        <v>2921</v>
      </c>
      <c r="S7" s="37">
        <v>9004</v>
      </c>
      <c r="T7" s="37">
        <v>211.41</v>
      </c>
      <c r="U7" s="37">
        <v>42.59</v>
      </c>
      <c r="V7" s="37">
        <v>2574</v>
      </c>
      <c r="W7" s="37">
        <v>2.12</v>
      </c>
      <c r="X7" s="37">
        <v>1214.1500000000001</v>
      </c>
      <c r="Y7" s="37">
        <v>42.36</v>
      </c>
      <c r="Z7" s="37">
        <v>63.54</v>
      </c>
      <c r="AA7" s="37">
        <v>55.38</v>
      </c>
      <c r="AB7" s="37">
        <v>51.76</v>
      </c>
      <c r="AC7" s="37">
        <v>51.27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1502</v>
      </c>
      <c r="BG7" s="37">
        <v>480.85</v>
      </c>
      <c r="BH7" s="37">
        <v>1338.41</v>
      </c>
      <c r="BI7" s="37">
        <v>1139.3800000000001</v>
      </c>
      <c r="BJ7" s="37">
        <v>756.02</v>
      </c>
      <c r="BK7" s="37">
        <v>1126.77</v>
      </c>
      <c r="BL7" s="37">
        <v>1044.8</v>
      </c>
      <c r="BM7" s="37">
        <v>1081.8</v>
      </c>
      <c r="BN7" s="37">
        <v>974.93</v>
      </c>
      <c r="BO7" s="37">
        <v>855.8</v>
      </c>
      <c r="BP7" s="37">
        <v>814.89</v>
      </c>
      <c r="BQ7" s="37">
        <v>37.07</v>
      </c>
      <c r="BR7" s="37">
        <v>50.69</v>
      </c>
      <c r="BS7" s="37">
        <v>37.83</v>
      </c>
      <c r="BT7" s="37">
        <v>37.51</v>
      </c>
      <c r="BU7" s="37">
        <v>38.04</v>
      </c>
      <c r="BV7" s="37">
        <v>50.9</v>
      </c>
      <c r="BW7" s="37">
        <v>50.82</v>
      </c>
      <c r="BX7" s="37">
        <v>52.19</v>
      </c>
      <c r="BY7" s="37">
        <v>55.32</v>
      </c>
      <c r="BZ7" s="37">
        <v>59.8</v>
      </c>
      <c r="CA7" s="37">
        <v>60.64</v>
      </c>
      <c r="CB7" s="37">
        <v>417.64</v>
      </c>
      <c r="CC7" s="37">
        <v>330.37</v>
      </c>
      <c r="CD7" s="37">
        <v>386.36</v>
      </c>
      <c r="CE7" s="37">
        <v>388.98</v>
      </c>
      <c r="CF7" s="37">
        <v>383.98</v>
      </c>
      <c r="CG7" s="37">
        <v>293.27</v>
      </c>
      <c r="CH7" s="37">
        <v>300.52</v>
      </c>
      <c r="CI7" s="37">
        <v>296.14</v>
      </c>
      <c r="CJ7" s="37">
        <v>283.17</v>
      </c>
      <c r="CK7" s="37">
        <v>263.76</v>
      </c>
      <c r="CL7" s="37">
        <v>255.52</v>
      </c>
      <c r="CM7" s="37">
        <v>50.04</v>
      </c>
      <c r="CN7" s="37">
        <v>58.5</v>
      </c>
      <c r="CO7" s="37">
        <v>56.9</v>
      </c>
      <c r="CP7" s="37">
        <v>56.54</v>
      </c>
      <c r="CQ7" s="37">
        <v>56.81</v>
      </c>
      <c r="CR7" s="37">
        <v>53.78</v>
      </c>
      <c r="CS7" s="37">
        <v>53.24</v>
      </c>
      <c r="CT7" s="37">
        <v>52.31</v>
      </c>
      <c r="CU7" s="37">
        <v>60.65</v>
      </c>
      <c r="CV7" s="37">
        <v>51.75</v>
      </c>
      <c r="CW7" s="37">
        <v>52.49</v>
      </c>
      <c r="CX7" s="37">
        <v>81.67</v>
      </c>
      <c r="CY7" s="37">
        <v>83.26</v>
      </c>
      <c r="CZ7" s="37">
        <v>86</v>
      </c>
      <c r="DA7" s="37">
        <v>83.77</v>
      </c>
      <c r="DB7" s="37">
        <v>86.75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2019-01-29T12:53:46Z</cp:lastPrinted>
  <dcterms:created xsi:type="dcterms:W3CDTF">2018-12-03T09:21:10Z</dcterms:created>
  <dcterms:modified xsi:type="dcterms:W3CDTF">2019-01-30T07:50:21Z</dcterms:modified>
  <cp:category/>
</cp:coreProperties>
</file>