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cmeUAxIIQ2Uvrfz3agOlF7CQrnoHwivK72DhIsSEgXIYO604FLfbJnNePrk5F7hOvBHDCxYk5B2bWNV3hPcQg==" workbookSaltValue="9tlOul0CjxEBeMy4GJRTTA==" workbookSpinCount="100000" lockStructure="1"/>
  <bookViews>
    <workbookView xWindow="0" yWindow="0" windowWidth="15360" windowHeight="7635"/>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<sst xmlns="http://schemas.openxmlformats.org/spreadsheetml/2006/main" count="244" uniqueCount="126">
  <si>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</si>
  <si>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</si>
  <si>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</si>
  <si>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</si>
  <si>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</si>
  <si>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</si>
  <si>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</si>
  <si>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</si>
  <si>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</si>
  <si>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</si>
  <si>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</si>
  <si>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</si>
  <si>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</si>
  <si>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</si>
  <si>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</si>
  <si>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</si>
  <si>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</si>
  <si>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</si>
  <si>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</si>
  <si>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</si>
  <si>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</si>
  <si>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</si>
  <si>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</si>
  <si>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</si>
  <si>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</si>
  <si>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</si>
  <si>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</si>
  <si>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</si>
  <si>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</si>
  <si>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</si>
  <si>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</si>
  <si>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</si>
  <si>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</si>
  <si>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</si>
  <si>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</si>
  <si>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</si>
  <si>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</si>
  <si>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</si>
  <si>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</si>
  <si>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</si>
  <si>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</si>
  <si>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</si>
  <si>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</si>
  <si>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</si>
  <si>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</si>
  <si>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</si>
  <si>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</si>
  <si>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</si>
  <si>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</si>
  <si>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</si>
  <si>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</si>
  <si>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</si>
  <si>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</si>
  <si>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</si>
  <si>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</si>
  <si>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</si>
  <si>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</si>
  <si>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</si>
  <si>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</si>
  <si>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</si>
  <si>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</si>
  <si>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</si>
  <si>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</si>
  <si>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</si>
  <si>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</si>
  <si>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</si>
  <si>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</si>
  <si>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</si>
  <si>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</si>
  <si>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</si>
  <si>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</si>
  <si>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</si>
  <si>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</si>
  <si>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</si>
  <si>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</si>
  <si>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</si>
  <si>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</si>
  <si>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</si>
  <si>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</si>
  <si>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</si>
  <si>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</si>
  <si>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</si>
  <si>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</si>
  <si>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</si>
  <si>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</si>
  <si>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</si>
  <si>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</si>
  <si>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</si>
  <si>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</si>
  <si>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</si>
  <si>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</si>
  <si>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</si>
  <si>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</si>
  <si>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</si>
  <si>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</si>
  <si>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</si>
  <si>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</si>
  <si>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</si>
  <si>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</si>
  <si>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</si>
  <si>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</si>
  <si>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</si>
  <si>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</si>
  <si>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</si>
  <si>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</si>
  <si>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</si>
  <si>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</si>
  <si>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</si>
  <si>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</si>
  <si>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</si>
  <si>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西郷村</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</si>
  <si>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</si>
  <si>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</si>
  <si>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</si>
  <si>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</si>
  <si>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</si>
  <si>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</si>
  <si>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</si>
  <si>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</si>
  <si>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</si>
  <si>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</si>
  <si>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</si>
  <si>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</si>
  <si>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類似団体との比較や全体的な数値から見て、概ね健全な経営が出来ていると思われる。
　しかしながら、今後むかえる莫大な施設等の更新費用に充てる財源を確保するという点からも、更に接続率を向上させ、経営改善を図る必要がある。</t>
    <phoneticPr fontId="4"/>
  </si>
  <si>
    <t>　管渠改善率は、新規での管渠埋設（面的整備）に注力していることから、例年0％となっている。
　今後も耐用年数が経過していない管渠についても、ストックマネジメント計画に基づいて検査・点検等を実施し、事故等の事前防止を図っていく予定である。</t>
    <phoneticPr fontId="4"/>
  </si>
  <si>
    <t xml:space="preserve">  ①収益的収支比率は、近年は概ね高い数値で推移している。
　④企業債残高対事業規模比率については、西郷村経営戦略に記載のとおり、資本的支出の縮減を図りながら、起債残高の抑制に取り組んでいる。
　⑤経費回収率及び⑧水洗化率においては類似団体を上回っており、⑥汚水処理原価は類似団体の7割程度で処理出来ていることから経営状況としては概ね良好である。
　⑦施設利用率の数値が急激に悪化しているが、これは平成26年度末でフレックスプランとしての役目を終えた「大平浄化センター」が稼動を停止し、白河都市環境センターへの接続が完了したためである。
　⑧水洗化率についても類似団体を上回っているが、より一層の経営健全化のためにも、地域住民への接続促進活動等を行い、接続率を更に向上させ、経営基盤の底上げを図る必要がある。</t>
    <rPh sb="32" eb="34">
      <t>キギョウ</t>
    </rPh>
    <rPh sb="34" eb="35">
      <t>サイ</t>
    </rPh>
    <rPh sb="35" eb="37">
      <t>ザンダカ</t>
    </rPh>
    <rPh sb="37" eb="38">
      <t>タイ</t>
    </rPh>
    <rPh sb="38" eb="40">
      <t>ジギョウ</t>
    </rPh>
    <rPh sb="40" eb="42">
      <t>キボ</t>
    </rPh>
    <rPh sb="42" eb="44">
      <t>ヒリツ</t>
    </rPh>
    <rPh sb="50" eb="53">
      <t>ニシゴウムラ</t>
    </rPh>
    <rPh sb="53" eb="55">
      <t>ケイエイ</t>
    </rPh>
    <rPh sb="58" eb="60">
      <t>キサイ</t>
    </rPh>
    <rPh sb="65" eb="68">
      <t>シホンテキ</t>
    </rPh>
    <rPh sb="68" eb="70">
      <t>シシュツ</t>
    </rPh>
    <rPh sb="71" eb="73">
      <t>シュクゲン</t>
    </rPh>
    <rPh sb="74" eb="75">
      <t>ハカ</t>
    </rPh>
    <rPh sb="80" eb="82">
      <t>キサイ</t>
    </rPh>
    <rPh sb="82" eb="84">
      <t>ザンダカ</t>
    </rPh>
    <rPh sb="85" eb="87">
      <t>ヨクセイ</t>
    </rPh>
    <rPh sb="88" eb="89">
      <t>ト</t>
    </rPh>
    <rPh sb="90" eb="91">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</si>
</sst>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92-4E84-9168-D45E1BC2EC8D}"/>
            </c:ext>
          </c:extLst>
        </c:ser>
        <c:dLbls>
          <c:showLegendKey val="0"/>
          <c:showVal val="0"/>
          <c:showCatName val="0"/>
          <c:showSerName val="0"/>
          <c:showPercent val="0"/>
          <c:showBubbleSize val="0"/>
        </c:dLbls>
        <c:gapWidth val="150"/>
        <c:axId val="33904512"/>
        <c:axId val="3391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7092-4E84-9168-D45E1BC2EC8D}"/>
            </c:ext>
          </c:extLst>
        </c:ser>
        <c:dLbls>
          <c:showLegendKey val="0"/>
          <c:showVal val="0"/>
          <c:showCatName val="0"/>
          <c:showSerName val="0"/>
          <c:showPercent val="0"/>
          <c:showBubbleSize val="0"/>
        </c:dLbls>
        <c:marker val="1"/>
        <c:smooth val="0"/>
        <c:axId val="33904512"/>
        <c:axId val="33914880"/>
      </c:lineChart>
      <c:dateAx>
        <c:axId val="33904512"/>
        <c:scaling>
          <c:orientation val="minMax"/>
        </c:scaling>
        <c:delete val="1"/>
        <c:axPos val="b"/>
        <c:numFmt formatCode="ge" sourceLinked="1"/>
        <c:majorTickMark val="none"/>
        <c:minorTickMark val="none"/>
        <c:tickLblPos val="none"/>
        <c:crossAx val="33914880"/>
        <c:crosses val="autoZero"/>
        <c:auto val="1"/>
        <c:lblOffset val="100"/>
        <c:baseTimeUnit val="years"/>
      </c:dateAx>
      <c:valAx>
        <c:axId val="339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72.56</c:v>
                </c:pt>
                <c:pt idx="1">
                  <c:v>15.33</c:v>
                </c:pt>
                <c:pt idx="2">
                  <c:v>0</c:v>
                </c:pt>
                <c:pt idx="3">
                  <c:v>0</c:v>
                </c:pt>
                <c:pt idx="4">
                  <c:v>0</c:v>
                </c:pt>
              </c:numCache>
            </c:numRef>
          </c:val>
          <c:extLst xmlns:c16r2="http://schemas.microsoft.com/office/drawing/2015/06/chart">
            <c:ext xmlns:c16="http://schemas.microsoft.com/office/drawing/2014/chart" uri="{C3380CC4-5D6E-409C-BE32-E72D297353CC}">
              <c16:uniqueId val="{00000000-8AA2-49A1-A4A0-796D700A3EAA}"/>
            </c:ext>
          </c:extLst>
        </c:ser>
        <c:dLbls>
          <c:showLegendKey val="0"/>
          <c:showVal val="0"/>
          <c:showCatName val="0"/>
          <c:showSerName val="0"/>
          <c:showPercent val="0"/>
          <c:showBubbleSize val="0"/>
        </c:dLbls>
        <c:gapWidth val="150"/>
        <c:axId val="34867072"/>
        <c:axId val="3487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8AA2-49A1-A4A0-796D700A3EAA}"/>
            </c:ext>
          </c:extLst>
        </c:ser>
        <c:dLbls>
          <c:showLegendKey val="0"/>
          <c:showVal val="0"/>
          <c:showCatName val="0"/>
          <c:showSerName val="0"/>
          <c:showPercent val="0"/>
          <c:showBubbleSize val="0"/>
        </c:dLbls>
        <c:marker val="1"/>
        <c:smooth val="0"/>
        <c:axId val="34867072"/>
        <c:axId val="34873344"/>
      </c:lineChart>
      <c:dateAx>
        <c:axId val="34867072"/>
        <c:scaling>
          <c:orientation val="minMax"/>
        </c:scaling>
        <c:delete val="1"/>
        <c:axPos val="b"/>
        <c:numFmt formatCode="ge" sourceLinked="1"/>
        <c:majorTickMark val="none"/>
        <c:minorTickMark val="none"/>
        <c:tickLblPos val="none"/>
        <c:crossAx val="34873344"/>
        <c:crosses val="autoZero"/>
        <c:auto val="1"/>
        <c:lblOffset val="100"/>
        <c:baseTimeUnit val="years"/>
      </c:dateAx>
      <c:valAx>
        <c:axId val="348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87.35</c:v>
                </c:pt>
                <c:pt idx="1">
                  <c:v>89.86</c:v>
                </c:pt>
                <c:pt idx="2">
                  <c:v>89.32</c:v>
                </c:pt>
                <c:pt idx="3">
                  <c:v>89.17</c:v>
                </c:pt>
                <c:pt idx="4">
                  <c:v>89.49</c:v>
                </c:pt>
              </c:numCache>
            </c:numRef>
          </c:val>
          <c:extLst xmlns:c16r2="http://schemas.microsoft.com/office/drawing/2015/06/chart">
            <c:ext xmlns:c16="http://schemas.microsoft.com/office/drawing/2014/chart" uri="{C3380CC4-5D6E-409C-BE32-E72D297353CC}">
              <c16:uniqueId val="{00000000-3C13-46BD-9381-DCCE68E74C9B}"/>
            </c:ext>
          </c:extLst>
        </c:ser>
        <c:dLbls>
          <c:showLegendKey val="0"/>
          <c:showVal val="0"/>
          <c:showCatName val="0"/>
          <c:showSerName val="0"/>
          <c:showPercent val="0"/>
          <c:showBubbleSize val="0"/>
        </c:dLbls>
        <c:gapWidth val="150"/>
        <c:axId val="34920704"/>
        <c:axId val="3492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3C13-46BD-9381-DCCE68E74C9B}"/>
            </c:ext>
          </c:extLst>
        </c:ser>
        <c:dLbls>
          <c:showLegendKey val="0"/>
          <c:showVal val="0"/>
          <c:showCatName val="0"/>
          <c:showSerName val="0"/>
          <c:showPercent val="0"/>
          <c:showBubbleSize val="0"/>
        </c:dLbls>
        <c:marker val="1"/>
        <c:smooth val="0"/>
        <c:axId val="34920704"/>
        <c:axId val="34922880"/>
      </c:lineChart>
      <c:dateAx>
        <c:axId val="34920704"/>
        <c:scaling>
          <c:orientation val="minMax"/>
        </c:scaling>
        <c:delete val="1"/>
        <c:axPos val="b"/>
        <c:numFmt formatCode="ge" sourceLinked="1"/>
        <c:majorTickMark val="none"/>
        <c:minorTickMark val="none"/>
        <c:tickLblPos val="none"/>
        <c:crossAx val="34922880"/>
        <c:crosses val="autoZero"/>
        <c:auto val="1"/>
        <c:lblOffset val="100"/>
        <c:baseTimeUnit val="years"/>
      </c:dateAx>
      <c:valAx>
        <c:axId val="349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100.01</c:v>
                </c:pt>
                <c:pt idx="1">
                  <c:v>104.38</c:v>
                </c:pt>
                <c:pt idx="2">
                  <c:v>102.35</c:v>
                </c:pt>
                <c:pt idx="3">
                  <c:v>81.430000000000007</c:v>
                </c:pt>
                <c:pt idx="4">
                  <c:v>101.36</c:v>
                </c:pt>
              </c:numCache>
            </c:numRef>
          </c:val>
          <c:extLst xmlns:c16r2="http://schemas.microsoft.com/office/drawing/2015/06/chart">
            <c:ext xmlns:c16="http://schemas.microsoft.com/office/drawing/2014/chart" uri="{C3380CC4-5D6E-409C-BE32-E72D297353CC}">
              <c16:uniqueId val="{00000000-125A-4B13-9426-58A3A0514DD5}"/>
            </c:ext>
          </c:extLst>
        </c:ser>
        <c:dLbls>
          <c:showLegendKey val="0"/>
          <c:showVal val="0"/>
          <c:showCatName val="0"/>
          <c:showSerName val="0"/>
          <c:showPercent val="0"/>
          <c:showBubbleSize val="0"/>
        </c:dLbls>
        <c:gapWidth val="150"/>
        <c:axId val="33945856"/>
        <c:axId val="3454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5A-4B13-9426-58A3A0514DD5}"/>
            </c:ext>
          </c:extLst>
        </c:ser>
        <c:dLbls>
          <c:showLegendKey val="0"/>
          <c:showVal val="0"/>
          <c:showCatName val="0"/>
          <c:showSerName val="0"/>
          <c:showPercent val="0"/>
          <c:showBubbleSize val="0"/>
        </c:dLbls>
        <c:marker val="1"/>
        <c:smooth val="0"/>
        <c:axId val="33945856"/>
        <c:axId val="34546048"/>
      </c:lineChart>
      <c:dateAx>
        <c:axId val="33945856"/>
        <c:scaling>
          <c:orientation val="minMax"/>
        </c:scaling>
        <c:delete val="1"/>
        <c:axPos val="b"/>
        <c:numFmt formatCode="ge" sourceLinked="1"/>
        <c:majorTickMark val="none"/>
        <c:minorTickMark val="none"/>
        <c:tickLblPos val="none"/>
        <c:crossAx val="34546048"/>
        <c:crosses val="autoZero"/>
        <c:auto val="1"/>
        <c:lblOffset val="100"/>
        <c:baseTimeUnit val="years"/>
      </c:dateAx>
      <c:valAx>
        <c:axId val="345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5A-494E-A237-89D3536402E4}"/>
            </c:ext>
          </c:extLst>
        </c:ser>
        <c:dLbls>
          <c:showLegendKey val="0"/>
          <c:showVal val="0"/>
          <c:showCatName val="0"/>
          <c:showSerName val="0"/>
          <c:showPercent val="0"/>
          <c:showBubbleSize val="0"/>
        </c:dLbls>
        <c:gapWidth val="150"/>
        <c:axId val="34585216"/>
        <c:axId val="3458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5A-494E-A237-89D3536402E4}"/>
            </c:ext>
          </c:extLst>
        </c:ser>
        <c:dLbls>
          <c:showLegendKey val="0"/>
          <c:showVal val="0"/>
          <c:showCatName val="0"/>
          <c:showSerName val="0"/>
          <c:showPercent val="0"/>
          <c:showBubbleSize val="0"/>
        </c:dLbls>
        <c:marker val="1"/>
        <c:smooth val="0"/>
        <c:axId val="34585216"/>
        <c:axId val="34587392"/>
      </c:lineChart>
      <c:dateAx>
        <c:axId val="34585216"/>
        <c:scaling>
          <c:orientation val="minMax"/>
        </c:scaling>
        <c:delete val="1"/>
        <c:axPos val="b"/>
        <c:numFmt formatCode="ge" sourceLinked="1"/>
        <c:majorTickMark val="none"/>
        <c:minorTickMark val="none"/>
        <c:tickLblPos val="none"/>
        <c:crossAx val="34587392"/>
        <c:crosses val="autoZero"/>
        <c:auto val="1"/>
        <c:lblOffset val="100"/>
        <c:baseTimeUnit val="years"/>
      </c:dateAx>
      <c:valAx>
        <c:axId val="345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32-4151-A55E-6B11866E7548}"/>
            </c:ext>
          </c:extLst>
        </c:ser>
        <c:dLbls>
          <c:showLegendKey val="0"/>
          <c:showVal val="0"/>
          <c:showCatName val="0"/>
          <c:showSerName val="0"/>
          <c:showPercent val="0"/>
          <c:showBubbleSize val="0"/>
        </c:dLbls>
        <c:gapWidth val="150"/>
        <c:axId val="34601984"/>
        <c:axId val="3496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32-4151-A55E-6B11866E7548}"/>
            </c:ext>
          </c:extLst>
        </c:ser>
        <c:dLbls>
          <c:showLegendKey val="0"/>
          <c:showVal val="0"/>
          <c:showCatName val="0"/>
          <c:showSerName val="0"/>
          <c:showPercent val="0"/>
          <c:showBubbleSize val="0"/>
        </c:dLbls>
        <c:marker val="1"/>
        <c:smooth val="0"/>
        <c:axId val="34601984"/>
        <c:axId val="34968704"/>
      </c:lineChart>
      <c:dateAx>
        <c:axId val="34601984"/>
        <c:scaling>
          <c:orientation val="minMax"/>
        </c:scaling>
        <c:delete val="1"/>
        <c:axPos val="b"/>
        <c:numFmt formatCode="ge" sourceLinked="1"/>
        <c:majorTickMark val="none"/>
        <c:minorTickMark val="none"/>
        <c:tickLblPos val="none"/>
        <c:crossAx val="34968704"/>
        <c:crosses val="autoZero"/>
        <c:auto val="1"/>
        <c:lblOffset val="100"/>
        <c:baseTimeUnit val="years"/>
      </c:dateAx>
      <c:valAx>
        <c:axId val="349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2E-470F-AD4E-BB0A0E3B45F9}"/>
            </c:ext>
          </c:extLst>
        </c:ser>
        <c:dLbls>
          <c:showLegendKey val="0"/>
          <c:showVal val="0"/>
          <c:showCatName val="0"/>
          <c:showSerName val="0"/>
          <c:showPercent val="0"/>
          <c:showBubbleSize val="0"/>
        </c:dLbls>
        <c:gapWidth val="150"/>
        <c:axId val="35002240"/>
        <c:axId val="350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2E-470F-AD4E-BB0A0E3B45F9}"/>
            </c:ext>
          </c:extLst>
        </c:ser>
        <c:dLbls>
          <c:showLegendKey val="0"/>
          <c:showVal val="0"/>
          <c:showCatName val="0"/>
          <c:showSerName val="0"/>
          <c:showPercent val="0"/>
          <c:showBubbleSize val="0"/>
        </c:dLbls>
        <c:marker val="1"/>
        <c:smooth val="0"/>
        <c:axId val="35002240"/>
        <c:axId val="35012608"/>
      </c:lineChart>
      <c:dateAx>
        <c:axId val="35002240"/>
        <c:scaling>
          <c:orientation val="minMax"/>
        </c:scaling>
        <c:delete val="1"/>
        <c:axPos val="b"/>
        <c:numFmt formatCode="ge" sourceLinked="1"/>
        <c:majorTickMark val="none"/>
        <c:minorTickMark val="none"/>
        <c:tickLblPos val="none"/>
        <c:crossAx val="35012608"/>
        <c:crosses val="autoZero"/>
        <c:auto val="1"/>
        <c:lblOffset val="100"/>
        <c:baseTimeUnit val="years"/>
      </c:dateAx>
      <c:valAx>
        <c:axId val="350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5A-441B-97DE-F7BF5D65839D}"/>
            </c:ext>
          </c:extLst>
        </c:ser>
        <c:dLbls>
          <c:showLegendKey val="0"/>
          <c:showVal val="0"/>
          <c:showCatName val="0"/>
          <c:showSerName val="0"/>
          <c:showPercent val="0"/>
          <c:showBubbleSize val="0"/>
        </c:dLbls>
        <c:gapWidth val="150"/>
        <c:axId val="35042048"/>
        <c:axId val="350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5A-441B-97DE-F7BF5D65839D}"/>
            </c:ext>
          </c:extLst>
        </c:ser>
        <c:dLbls>
          <c:showLegendKey val="0"/>
          <c:showVal val="0"/>
          <c:showCatName val="0"/>
          <c:showSerName val="0"/>
          <c:showPercent val="0"/>
          <c:showBubbleSize val="0"/>
        </c:dLbls>
        <c:marker val="1"/>
        <c:smooth val="0"/>
        <c:axId val="35042048"/>
        <c:axId val="35043968"/>
      </c:lineChart>
      <c:dateAx>
        <c:axId val="35042048"/>
        <c:scaling>
          <c:orientation val="minMax"/>
        </c:scaling>
        <c:delete val="1"/>
        <c:axPos val="b"/>
        <c:numFmt formatCode="ge" sourceLinked="1"/>
        <c:majorTickMark val="none"/>
        <c:minorTickMark val="none"/>
        <c:tickLblPos val="none"/>
        <c:crossAx val="35043968"/>
        <c:crosses val="autoZero"/>
        <c:auto val="1"/>
        <c:lblOffset val="100"/>
        <c:baseTimeUnit val="years"/>
      </c:dateAx>
      <c:valAx>
        <c:axId val="350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698.84</c:v>
                </c:pt>
                <c:pt idx="1">
                  <c:v>493.62</c:v>
                </c:pt>
                <c:pt idx="2">
                  <c:v>1767.21</c:v>
                </c:pt>
                <c:pt idx="3">
                  <c:v>594.14</c:v>
                </c:pt>
                <c:pt idx="4">
                  <c:v>490.57</c:v>
                </c:pt>
              </c:numCache>
            </c:numRef>
          </c:val>
          <c:extLst xmlns:c16r2="http://schemas.microsoft.com/office/drawing/2015/06/chart">
            <c:ext xmlns:c16="http://schemas.microsoft.com/office/drawing/2014/chart" uri="{C3380CC4-5D6E-409C-BE32-E72D297353CC}">
              <c16:uniqueId val="{00000000-6CF5-4EEB-845C-277EE50A5933}"/>
            </c:ext>
          </c:extLst>
        </c:ser>
        <c:dLbls>
          <c:showLegendKey val="0"/>
          <c:showVal val="0"/>
          <c:showCatName val="0"/>
          <c:showSerName val="0"/>
          <c:showPercent val="0"/>
          <c:showBubbleSize val="0"/>
        </c:dLbls>
        <c:gapWidth val="150"/>
        <c:axId val="34690176"/>
        <c:axId val="3469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6CF5-4EEB-845C-277EE50A5933}"/>
            </c:ext>
          </c:extLst>
        </c:ser>
        <c:dLbls>
          <c:showLegendKey val="0"/>
          <c:showVal val="0"/>
          <c:showCatName val="0"/>
          <c:showSerName val="0"/>
          <c:showPercent val="0"/>
          <c:showBubbleSize val="0"/>
        </c:dLbls>
        <c:marker val="1"/>
        <c:smooth val="0"/>
        <c:axId val="34690176"/>
        <c:axId val="34692096"/>
      </c:lineChart>
      <c:dateAx>
        <c:axId val="34690176"/>
        <c:scaling>
          <c:orientation val="minMax"/>
        </c:scaling>
        <c:delete val="1"/>
        <c:axPos val="b"/>
        <c:numFmt formatCode="ge" sourceLinked="1"/>
        <c:majorTickMark val="none"/>
        <c:minorTickMark val="none"/>
        <c:tickLblPos val="none"/>
        <c:crossAx val="34692096"/>
        <c:crosses val="autoZero"/>
        <c:auto val="1"/>
        <c:lblOffset val="100"/>
        <c:baseTimeUnit val="years"/>
      </c:dateAx>
      <c:valAx>
        <c:axId val="346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93.26</c:v>
                </c:pt>
                <c:pt idx="1">
                  <c:v>90.41</c:v>
                </c:pt>
                <c:pt idx="2">
                  <c:v>93.25</c:v>
                </c:pt>
                <c:pt idx="3">
                  <c:v>101.72</c:v>
                </c:pt>
                <c:pt idx="4">
                  <c:v>100</c:v>
                </c:pt>
              </c:numCache>
            </c:numRef>
          </c:val>
          <c:extLst xmlns:c16r2="http://schemas.microsoft.com/office/drawing/2015/06/chart">
            <c:ext xmlns:c16="http://schemas.microsoft.com/office/drawing/2014/chart" uri="{C3380CC4-5D6E-409C-BE32-E72D297353CC}">
              <c16:uniqueId val="{00000000-F860-4DF2-A257-A768CB223191}"/>
            </c:ext>
          </c:extLst>
        </c:ser>
        <c:dLbls>
          <c:showLegendKey val="0"/>
          <c:showVal val="0"/>
          <c:showCatName val="0"/>
          <c:showSerName val="0"/>
          <c:showPercent val="0"/>
          <c:showBubbleSize val="0"/>
        </c:dLbls>
        <c:gapWidth val="150"/>
        <c:axId val="34800768"/>
        <c:axId val="3480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F860-4DF2-A257-A768CB223191}"/>
            </c:ext>
          </c:extLst>
        </c:ser>
        <c:dLbls>
          <c:showLegendKey val="0"/>
          <c:showVal val="0"/>
          <c:showCatName val="0"/>
          <c:showSerName val="0"/>
          <c:showPercent val="0"/>
          <c:showBubbleSize val="0"/>
        </c:dLbls>
        <c:marker val="1"/>
        <c:smooth val="0"/>
        <c:axId val="34800768"/>
        <c:axId val="34802688"/>
      </c:lineChart>
      <c:dateAx>
        <c:axId val="34800768"/>
        <c:scaling>
          <c:orientation val="minMax"/>
        </c:scaling>
        <c:delete val="1"/>
        <c:axPos val="b"/>
        <c:numFmt formatCode="ge" sourceLinked="1"/>
        <c:majorTickMark val="none"/>
        <c:minorTickMark val="none"/>
        <c:tickLblPos val="none"/>
        <c:crossAx val="34802688"/>
        <c:crosses val="autoZero"/>
        <c:auto val="1"/>
        <c:lblOffset val="100"/>
        <c:baseTimeUnit val="years"/>
      </c:dateAx>
      <c:valAx>
        <c:axId val="348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167.67</c:v>
                </c:pt>
                <c:pt idx="1">
                  <c:v>178.41</c:v>
                </c:pt>
                <c:pt idx="2">
                  <c:v>171.95</c:v>
                </c:pt>
                <c:pt idx="3">
                  <c:v>157.12</c:v>
                </c:pt>
                <c:pt idx="4">
                  <c:v>160.01</c:v>
                </c:pt>
              </c:numCache>
            </c:numRef>
          </c:val>
          <c:extLst xmlns:c16r2="http://schemas.microsoft.com/office/drawing/2015/06/chart">
            <c:ext xmlns:c16="http://schemas.microsoft.com/office/drawing/2014/chart" uri="{C3380CC4-5D6E-409C-BE32-E72D297353CC}">
              <c16:uniqueId val="{00000000-225C-4AD7-8820-8A2FF433738F}"/>
            </c:ext>
          </c:extLst>
        </c:ser>
        <c:dLbls>
          <c:showLegendKey val="0"/>
          <c:showVal val="0"/>
          <c:showCatName val="0"/>
          <c:showSerName val="0"/>
          <c:showPercent val="0"/>
          <c:showBubbleSize val="0"/>
        </c:dLbls>
        <c:gapWidth val="150"/>
        <c:axId val="34838016"/>
        <c:axId val="3483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225C-4AD7-8820-8A2FF433738F}"/>
            </c:ext>
          </c:extLst>
        </c:ser>
        <c:dLbls>
          <c:showLegendKey val="0"/>
          <c:showVal val="0"/>
          <c:showCatName val="0"/>
          <c:showSerName val="0"/>
          <c:showPercent val="0"/>
          <c:showBubbleSize val="0"/>
        </c:dLbls>
        <c:marker val="1"/>
        <c:smooth val="0"/>
        <c:axId val="34838016"/>
        <c:axId val="34839936"/>
      </c:lineChart>
      <c:dateAx>
        <c:axId val="34838016"/>
        <c:scaling>
          <c:orientation val="minMax"/>
        </c:scaling>
        <c:delete val="1"/>
        <c:axPos val="b"/>
        <c:numFmt formatCode="ge" sourceLinked="1"/>
        <c:majorTickMark val="none"/>
        <c:minorTickMark val="none"/>
        <c:tickLblPos val="none"/>
        <c:crossAx val="34839936"/>
        <c:crosses val="autoZero"/>
        <c:auto val="1"/>
        <c:lblOffset val="100"/>
        <c:baseTimeUnit val="years"/>
      </c:dateAx>
      <c:valAx>
        <c:axId val="3483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8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西郷村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6">
        <f>データ!S6</f>
        <v>20116</v>
      </c>
      <c r="AM8" s="66"/>
      <c r="AN8" s="66"/>
      <c r="AO8" s="66"/>
      <c r="AP8" s="66"/>
      <c r="AQ8" s="66"/>
      <c r="AR8" s="66"/>
      <c r="AS8" s="66"/>
      <c r="AT8" s="65">
        <f>データ!T6</f>
        <v>192.06</v>
      </c>
      <c r="AU8" s="65"/>
      <c r="AV8" s="65"/>
      <c r="AW8" s="65"/>
      <c r="AX8" s="65"/>
      <c r="AY8" s="65"/>
      <c r="AZ8" s="65"/>
      <c r="BA8" s="65"/>
      <c r="BB8" s="65">
        <f>データ!U6</f>
        <v>104.74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68.92</v>
      </c>
      <c r="Q10" s="65"/>
      <c r="R10" s="65"/>
      <c r="S10" s="65"/>
      <c r="T10" s="65"/>
      <c r="U10" s="65"/>
      <c r="V10" s="65"/>
      <c r="W10" s="65" t="str">
        <f>データ!Q6</f>
        <v>-</v>
      </c>
      <c r="X10" s="65"/>
      <c r="Y10" s="65"/>
      <c r="Z10" s="65"/>
      <c r="AA10" s="65"/>
      <c r="AB10" s="65"/>
      <c r="AC10" s="65"/>
      <c r="AD10" s="66">
        <f>データ!R6</f>
        <v>2700</v>
      </c>
      <c r="AE10" s="66"/>
      <c r="AF10" s="66"/>
      <c r="AG10" s="66"/>
      <c r="AH10" s="66"/>
      <c r="AI10" s="66"/>
      <c r="AJ10" s="66"/>
      <c r="AK10" s="2"/>
      <c r="AL10" s="66">
        <f>データ!V6</f>
        <v>13809</v>
      </c>
      <c r="AM10" s="66"/>
      <c r="AN10" s="66"/>
      <c r="AO10" s="66"/>
      <c r="AP10" s="66"/>
      <c r="AQ10" s="66"/>
      <c r="AR10" s="66"/>
      <c r="AS10" s="66"/>
      <c r="AT10" s="65">
        <f>データ!W6</f>
        <v>6.62</v>
      </c>
      <c r="AU10" s="65"/>
      <c r="AV10" s="65"/>
      <c r="AW10" s="65"/>
      <c r="AX10" s="65"/>
      <c r="AY10" s="65"/>
      <c r="AZ10" s="65"/>
      <c r="BA10" s="65"/>
      <c r="BB10" s="65">
        <f>データ!X6</f>
        <v>2085.9499999999998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Hr9gpDmHfMrYvtpGeCaptE2+trSNecdCLj3ObUpQrR8UCtnuwx4ILKs5jadbbvYQ8cT6kV7VpyKr/9IwGv4mFQ==" saltValue="NLzWgvigYA62UB6XJ444N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74616</v>
      </c>
      <c r="D6" s="32">
        <f t="shared" si="3"/>
        <v>47</v>
      </c>
      <c r="E6" s="32">
        <f t="shared" si="3"/>
        <v>17</v>
      </c>
      <c r="F6" s="32">
        <f t="shared" si="3"/>
        <v>1</v>
      </c>
      <c r="G6" s="32">
        <f t="shared" si="3"/>
        <v>0</v>
      </c>
      <c r="H6" s="32" t="str">
        <f t="shared" si="3"/>
        <v>福島県　西郷村</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68.92</v>
      </c>
      <c r="Q6" s="33" t="str">
        <f t="shared" si="3"/>
        <v>-</v>
      </c>
      <c r="R6" s="33">
        <f t="shared" si="3"/>
        <v>2700</v>
      </c>
      <c r="S6" s="33">
        <f t="shared" si="3"/>
        <v>20116</v>
      </c>
      <c r="T6" s="33">
        <f t="shared" si="3"/>
        <v>192.06</v>
      </c>
      <c r="U6" s="33">
        <f t="shared" si="3"/>
        <v>104.74</v>
      </c>
      <c r="V6" s="33">
        <f t="shared" si="3"/>
        <v>13809</v>
      </c>
      <c r="W6" s="33">
        <f t="shared" si="3"/>
        <v>6.62</v>
      </c>
      <c r="X6" s="33">
        <f t="shared" si="3"/>
        <v>2085.9499999999998</v>
      </c>
      <c r="Y6" s="34">
        <f>IF(Y7="",NA(),Y7)</f>
        <v>100.01</v>
      </c>
      <c r="Z6" s="34">
        <f t="shared" ref="Z6:AH6" si="4">IF(Z7="",NA(),Z7)</f>
        <v>104.38</v>
      </c>
      <c r="AA6" s="34">
        <f t="shared" si="4"/>
        <v>102.35</v>
      </c>
      <c r="AB6" s="34">
        <f t="shared" si="4"/>
        <v>81.430000000000007</v>
      </c>
      <c r="AC6" s="34">
        <f t="shared" si="4"/>
        <v>101.36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698.84</v>
      </c>
      <c r="BG6" s="34">
        <f t="shared" ref="BG6:BO6" si="7">IF(BG7="",NA(),BG7)</f>
        <v>493.62</v>
      </c>
      <c r="BH6" s="34">
        <f t="shared" si="7"/>
        <v>1767.21</v>
      </c>
      <c r="BI6" s="34">
        <f t="shared" si="7"/>
        <v>594.14</v>
      </c>
      <c r="BJ6" s="34">
        <f t="shared" si="7"/>
        <v>490.57</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93.26</v>
      </c>
      <c r="BR6" s="34">
        <f t="shared" ref="BR6:BZ6" si="8">IF(BR7="",NA(),BR7)</f>
        <v>90.41</v>
      </c>
      <c r="BS6" s="34">
        <f t="shared" si="8"/>
        <v>93.25</v>
      </c>
      <c r="BT6" s="34">
        <f t="shared" si="8"/>
        <v>101.72</v>
      </c>
      <c r="BU6" s="34">
        <f t="shared" si="8"/>
        <v>100</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167.67</v>
      </c>
      <c r="CC6" s="34">
        <f t="shared" ref="CC6:CK6" si="9">IF(CC7="",NA(),CC7)</f>
        <v>178.41</v>
      </c>
      <c r="CD6" s="34">
        <f t="shared" si="9"/>
        <v>171.95</v>
      </c>
      <c r="CE6" s="34">
        <f t="shared" si="9"/>
        <v>157.12</v>
      </c>
      <c r="CF6" s="34">
        <f t="shared" si="9"/>
        <v>160.01</v>
      </c>
      <c r="CG6" s="34">
        <f t="shared" si="9"/>
        <v>247.43</v>
      </c>
      <c r="CH6" s="34">
        <f t="shared" si="9"/>
        <v>248.89</v>
      </c>
      <c r="CI6" s="34">
        <f t="shared" si="9"/>
        <v>250.84</v>
      </c>
      <c r="CJ6" s="34">
        <f t="shared" si="9"/>
        <v>235.61</v>
      </c>
      <c r="CK6" s="34">
        <f t="shared" si="9"/>
        <v>216.21</v>
      </c>
      <c r="CL6" s="33" t="str">
        <f>IF(CL7="","",IF(CL7="-","【-】","【"&amp;SUBSTITUTE(TEXT(CL7,"#,##0.00"),"-","△")&amp;"】"))</f>
        <v>【136.39】</v>
      </c>
      <c r="CM6" s="34">
        <f>IF(CM7="",NA(),CM7)</f>
        <v>72.56</v>
      </c>
      <c r="CN6" s="34">
        <f t="shared" ref="CN6:CV6" si="10">IF(CN7="",NA(),CN7)</f>
        <v>15.33</v>
      </c>
      <c r="CO6" s="34" t="str">
        <f t="shared" si="10"/>
        <v>-</v>
      </c>
      <c r="CP6" s="34" t="str">
        <f t="shared" si="10"/>
        <v>-</v>
      </c>
      <c r="CQ6" s="34" t="str">
        <f t="shared" si="10"/>
        <v>-</v>
      </c>
      <c r="CR6" s="34">
        <f t="shared" si="10"/>
        <v>50.32</v>
      </c>
      <c r="CS6" s="34">
        <f t="shared" si="10"/>
        <v>49.89</v>
      </c>
      <c r="CT6" s="34">
        <f t="shared" si="10"/>
        <v>49.39</v>
      </c>
      <c r="CU6" s="34">
        <f t="shared" si="10"/>
        <v>49.25</v>
      </c>
      <c r="CV6" s="34">
        <f t="shared" si="10"/>
        <v>50.24</v>
      </c>
      <c r="CW6" s="33" t="str">
        <f>IF(CW7="","",IF(CW7="-","【-】","【"&amp;SUBSTITUTE(TEXT(CW7,"#,##0.00"),"-","△")&amp;"】"))</f>
        <v>【60.13】</v>
      </c>
      <c r="CX6" s="34">
        <f>IF(CX7="",NA(),CX7)</f>
        <v>87.35</v>
      </c>
      <c r="CY6" s="34">
        <f t="shared" ref="CY6:DG6" si="11">IF(CY7="",NA(),CY7)</f>
        <v>89.86</v>
      </c>
      <c r="CZ6" s="34">
        <f t="shared" si="11"/>
        <v>89.32</v>
      </c>
      <c r="DA6" s="34">
        <f t="shared" si="11"/>
        <v>89.17</v>
      </c>
      <c r="DB6" s="34">
        <f t="shared" si="11"/>
        <v>89.49</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74616</v>
      </c>
      <c r="D7" s="36">
        <v>47</v>
      </c>
      <c r="E7" s="36">
        <v>17</v>
      </c>
      <c r="F7" s="36">
        <v>1</v>
      </c>
      <c r="G7" s="36">
        <v>0</v>
      </c>
      <c r="H7" s="36" t="s">
        <v>110</v>
      </c>
      <c r="I7" s="36" t="s">
        <v>111</v>
      </c>
      <c r="J7" s="36" t="s">
        <v>112</v>
      </c>
      <c r="K7" s="36" t="s">
        <v>113</v>
      </c>
      <c r="L7" s="36" t="s">
        <v>114</v>
      </c>
      <c r="M7" s="36" t="s">
        <v>115</v>
      </c>
      <c r="N7" s="37" t="s">
        <v>116</v>
      </c>
      <c r="O7" s="37" t="s">
        <v>117</v>
      </c>
      <c r="P7" s="37">
        <v>68.92</v>
      </c>
      <c r="Q7" s="37" t="s">
        <v>116</v>
      </c>
      <c r="R7" s="37">
        <v>2700</v>
      </c>
      <c r="S7" s="37">
        <v>20116</v>
      </c>
      <c r="T7" s="37">
        <v>192.06</v>
      </c>
      <c r="U7" s="37">
        <v>104.74</v>
      </c>
      <c r="V7" s="37">
        <v>13809</v>
      </c>
      <c r="W7" s="37">
        <v>6.62</v>
      </c>
      <c r="X7" s="37">
        <v>2085.9499999999998</v>
      </c>
      <c r="Y7" s="37">
        <v>100.01</v>
      </c>
      <c r="Z7" s="37">
        <v>104.38</v>
      </c>
      <c r="AA7" s="37">
        <v>102.35</v>
      </c>
      <c r="AB7" s="37">
        <v>81.430000000000007</v>
      </c>
      <c r="AC7" s="37">
        <v>101.36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698.84</v>
      </c>
      <c r="BG7" s="37">
        <v>493.62</v>
      </c>
      <c r="BH7" s="37">
        <v>1767.21</v>
      </c>
      <c r="BI7" s="37">
        <v>594.14</v>
      </c>
      <c r="BJ7" s="37">
        <v>490.57</v>
      </c>
      <c r="BK7" s="37">
        <v>1306.92</v>
      </c>
      <c r="BL7" s="37">
        <v>1203.71</v>
      </c>
      <c r="BM7" s="37">
        <v>1162.3599999999999</v>
      </c>
      <c r="BN7" s="37">
        <v>1047.6500000000001</v>
      </c>
      <c r="BO7" s="37">
        <v>1124.26</v>
      </c>
      <c r="BP7" s="37">
        <v>707.33</v>
      </c>
      <c r="BQ7" s="37">
        <v>93.26</v>
      </c>
      <c r="BR7" s="37">
        <v>90.41</v>
      </c>
      <c r="BS7" s="37">
        <v>93.25</v>
      </c>
      <c r="BT7" s="37">
        <v>101.72</v>
      </c>
      <c r="BU7" s="37">
        <v>100</v>
      </c>
      <c r="BV7" s="37">
        <v>68.510000000000005</v>
      </c>
      <c r="BW7" s="37">
        <v>69.739999999999995</v>
      </c>
      <c r="BX7" s="37">
        <v>68.209999999999994</v>
      </c>
      <c r="BY7" s="37">
        <v>74.040000000000006</v>
      </c>
      <c r="BZ7" s="37">
        <v>80.58</v>
      </c>
      <c r="CA7" s="37">
        <v>101.26</v>
      </c>
      <c r="CB7" s="37">
        <v>167.67</v>
      </c>
      <c r="CC7" s="37">
        <v>178.41</v>
      </c>
      <c r="CD7" s="37">
        <v>171.95</v>
      </c>
      <c r="CE7" s="37">
        <v>157.12</v>
      </c>
      <c r="CF7" s="37">
        <v>160.01</v>
      </c>
      <c r="CG7" s="37">
        <v>247.43</v>
      </c>
      <c r="CH7" s="37">
        <v>248.89</v>
      </c>
      <c r="CI7" s="37">
        <v>250.84</v>
      </c>
      <c r="CJ7" s="37">
        <v>235.61</v>
      </c>
      <c r="CK7" s="37">
        <v>216.21</v>
      </c>
      <c r="CL7" s="37">
        <v>136.38999999999999</v>
      </c>
      <c r="CM7" s="37">
        <v>72.56</v>
      </c>
      <c r="CN7" s="37">
        <v>15.33</v>
      </c>
      <c r="CO7" s="37" t="s">
        <v>116</v>
      </c>
      <c r="CP7" s="37" t="s">
        <v>116</v>
      </c>
      <c r="CQ7" s="37" t="s">
        <v>116</v>
      </c>
      <c r="CR7" s="37">
        <v>50.32</v>
      </c>
      <c r="CS7" s="37">
        <v>49.89</v>
      </c>
      <c r="CT7" s="37">
        <v>49.39</v>
      </c>
      <c r="CU7" s="37">
        <v>49.25</v>
      </c>
      <c r="CV7" s="37">
        <v>50.24</v>
      </c>
      <c r="CW7" s="37">
        <v>60.13</v>
      </c>
      <c r="CX7" s="37">
        <v>87.35</v>
      </c>
      <c r="CY7" s="37">
        <v>89.86</v>
      </c>
      <c r="CZ7" s="37">
        <v>89.32</v>
      </c>
      <c r="DA7" s="37">
        <v>89.17</v>
      </c>
      <c r="DB7" s="37">
        <v>89.49</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2019-01-29T07:28:24Z</cp:lastPrinted>
  <dcterms:created xsi:type="dcterms:W3CDTF">2018-12-03T09:00:19Z</dcterms:created>
  <dcterms:modified xsi:type="dcterms:W3CDTF">2019-01-30T00:47:52Z</dcterms:modified>
  <cp:category/>
</cp:coreProperties>
</file>