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QrYpFCbdguwdmB1Vt+66L/t565G5/pp9omLxhPzHYSAJwq8mL3k0t7czFKy7yofeYNCS75zjaxBeLkbCc5icjQ==" workbookSaltValue="YK38cIo3yXEtsEsufGBcow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BB10" i="4"/>
  <c r="AT10" i="4"/>
  <c r="AL10" i="4"/>
  <c r="P10" i="4"/>
  <c r="I10" i="4"/>
  <c r="AT8" i="4"/>
  <c r="AL8" i="4"/>
  <c r="W8" i="4"/>
  <c r="P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<sst xmlns="http://schemas.openxmlformats.org/spreadsheetml/2006/main" count="240" uniqueCount="127">
  <si>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</si>
  <si>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</si>
  <si>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</si>
  <si>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</si>
  <si>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</si>
  <si>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</si>
  <si>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</si>
  <si>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</si>
  <si>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</si>
  <si>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</si>
  <si>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</si>
  <si>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</si>
  <si>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</si>
  <si>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</si>
  <si>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</si>
  <si>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</si>
  <si>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</si>
  <si>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</si>
  <si>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</si>
  <si>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</si>
  <si>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</si>
  <si>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</si>
  <si>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</si>
  <si>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</si>
  <si>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</si>
  <si>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</si>
  <si>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</si>
  <si>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</si>
  <si>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</si>
  <si>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</si>
  <si>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</si>
  <si>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</si>
  <si>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</si>
  <si>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</si>
  <si>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</si>
  <si>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</si>
  <si>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</si>
  <si>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</si>
  <si>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</si>
  <si>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</si>
  <si>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</si>
  <si>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</si>
  <si>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</si>
  <si>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</si>
  <si>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</si>
  <si>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</si>
  <si>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</si>
  <si>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</si>
  <si>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</si>
  <si>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</si>
  <si>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</si>
  <si>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</si>
  <si>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</si>
  <si>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</si>
  <si>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</si>
  <si>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</si>
  <si>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</si>
  <si>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</si>
  <si>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</si>
  <si>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</si>
  <si>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</si>
  <si>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</si>
  <si>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</si>
  <si>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</si>
  <si>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</si>
  <si>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</si>
  <si>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</si>
  <si>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</si>
  <si>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</si>
  <si>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</si>
  <si>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</si>
  <si>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</si>
  <si>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</si>
  <si>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</si>
  <si>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</si>
  <si>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</si>
  <si>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</si>
  <si>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</si>
  <si>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</si>
  <si>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</si>
  <si>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</si>
  <si>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</si>
  <si>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</si>
  <si>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</si>
  <si>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</si>
  <si>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</si>
  <si>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</si>
  <si>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</si>
  <si>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</si>
  <si>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</si>
  <si>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</si>
  <si>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</si>
  <si>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</si>
  <si>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</si>
  <si>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</si>
  <si>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</si>
  <si>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</si>
  <si>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</si>
  <si>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</si>
  <si>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</si>
  <si>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</si>
  <si>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</si>
  <si>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</si>
  <si>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</si>
  <si>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</si>
  <si>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</si>
  <si>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</si>
  <si>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</si>
  <si>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</si>
  <si>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</si>
  <si>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</si>
  <si>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</si>
  <si>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</si>
  <si>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</si>
  <si>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農業集落排水</t>
  </si>
  <si>
    <t>F3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</si>
  <si>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</si>
  <si>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</si>
  <si>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</si>
  <si>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</si>
  <si>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</si>
  <si>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</si>
  <si>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</si>
  <si>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</si>
  <si>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現在、昭和村全体の下水道普及率は下水道、合併浄化漕等を含めれば90％超となるが、未普及世帯については、村外居住、老人ホームの利用等により未使用な住宅が多くを占め、これ以上の普及は困難な状態となっている。そんな状況にあって、収益比率、経費回収率は100％を切っており、汚水処理原価は上昇の傾向にある、という非常に厳しい状態です。今後、下水道事業を健全に運営していくためにも、将来の事業継続に向けて、対策・改善を図っていく必要がある。</t>
    <phoneticPr fontId="15"/>
  </si>
  <si>
    <t>下水道供用開始から10年を超え、管渠も老朽化が進んできているが、改善に係る費用が莫大な物となると予想されるため、経営の健全化・効率化に併せて優先順位を定めて順次改善していきたい。</t>
    <phoneticPr fontId="15"/>
  </si>
  <si>
    <t>経営の健全性・効率性の改善及び、施設・管渠等と老朽化の改善、と現在の状況は厳しく、また、将来的にはこれらの問題が深刻となっていくのは確実なため、今後、問題の重要性・必要性等から優先順位を定め、順次改善していきたい。</t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</si>
</sst>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6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2" applyFont="1" applyBorder="1" applyAlignment="1" applyProtection="1">
      <alignment horizontal="left" vertical="top" wrapText="1"/>
      <protection locked="0"/>
    </xf>
    <xf numFmtId="0" fontId="5" fillId="0" borderId="0" xfId="2" applyFont="1" applyBorder="1" applyAlignment="1" applyProtection="1">
      <alignment horizontal="left" vertical="top" wrapText="1"/>
      <protection locked="0"/>
    </xf>
    <xf numFmtId="0" fontId="5" fillId="0" borderId="7" xfId="2" applyFont="1" applyBorder="1" applyAlignment="1" applyProtection="1">
      <alignment horizontal="left" vertical="top" wrapText="1"/>
      <protection locked="0"/>
    </xf>
    <xf numFmtId="0" fontId="5" fillId="0" borderId="8" xfId="2" applyFont="1" applyBorder="1" applyAlignment="1" applyProtection="1">
      <alignment horizontal="left" vertical="top" wrapText="1"/>
      <protection locked="0"/>
    </xf>
    <xf numFmtId="0" fontId="5" fillId="0" borderId="1" xfId="2" applyFont="1" applyBorder="1" applyAlignment="1" applyProtection="1">
      <alignment horizontal="left" vertical="top" wrapText="1"/>
      <protection locked="0"/>
    </xf>
    <xf numFmtId="0" fontId="5" fillId="0" borderId="9" xfId="2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7.0000000000000007E-2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22-4189-A294-14ACF2ED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74144"/>
        <c:axId val="33988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7.0000000000000007E-2</c:v>
                </c:pt>
                <c:pt idx="2">
                  <c:v>0.02</c:v>
                </c:pt>
                <c:pt idx="3">
                  <c:v>0.03</c:v>
                </c:pt>
                <c:pt idx="4" formatCode="#,##0.00;&quot;△&quot;#,##0.0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E22-4189-A294-14ACF2EDB0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74144"/>
        <c:axId val="33988608"/>
      </c:lineChart>
      <c:dateAx>
        <c:axId val="33974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88608"/>
        <c:crosses val="autoZero"/>
        <c:auto val="1"/>
        <c:lblOffset val="100"/>
        <c:baseTimeUnit val="years"/>
      </c:dateAx>
      <c:valAx>
        <c:axId val="33988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974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92.68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11-407C-9688-CB273D012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28768"/>
        <c:axId val="37335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45.95</c:v>
                </c:pt>
                <c:pt idx="1">
                  <c:v>44.69</c:v>
                </c:pt>
                <c:pt idx="2">
                  <c:v>44.69</c:v>
                </c:pt>
                <c:pt idx="3">
                  <c:v>42.84</c:v>
                </c:pt>
                <c:pt idx="4">
                  <c:v>40.93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411-407C-9688-CB273D0122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28768"/>
        <c:axId val="37335040"/>
      </c:lineChart>
      <c:dateAx>
        <c:axId val="3732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35040"/>
        <c:crosses val="autoZero"/>
        <c:auto val="1"/>
        <c:lblOffset val="100"/>
        <c:baseTimeUnit val="years"/>
      </c:dateAx>
      <c:valAx>
        <c:axId val="37335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2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80.709999999999994</c:v>
                </c:pt>
                <c:pt idx="1">
                  <c:v>82.15</c:v>
                </c:pt>
                <c:pt idx="2">
                  <c:v>84.75</c:v>
                </c:pt>
                <c:pt idx="3">
                  <c:v>88.32</c:v>
                </c:pt>
                <c:pt idx="4">
                  <c:v>84.45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2CF-4A46-A58C-0C3D956CA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86496"/>
        <c:axId val="37388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71.97</c:v>
                </c:pt>
                <c:pt idx="1">
                  <c:v>70.59</c:v>
                </c:pt>
                <c:pt idx="2">
                  <c:v>69.67</c:v>
                </c:pt>
                <c:pt idx="3">
                  <c:v>66.3</c:v>
                </c:pt>
                <c:pt idx="4">
                  <c:v>62.73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2CF-4A46-A58C-0C3D956CA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86496"/>
        <c:axId val="37388672"/>
      </c:lineChart>
      <c:dateAx>
        <c:axId val="37386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88672"/>
        <c:crosses val="autoZero"/>
        <c:auto val="1"/>
        <c:lblOffset val="100"/>
        <c:baseTimeUnit val="years"/>
      </c:dateAx>
      <c:valAx>
        <c:axId val="37388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386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70.010000000000005</c:v>
                </c:pt>
                <c:pt idx="1">
                  <c:v>58.64</c:v>
                </c:pt>
                <c:pt idx="2">
                  <c:v>65.709999999999994</c:v>
                </c:pt>
                <c:pt idx="3">
                  <c:v>48.16</c:v>
                </c:pt>
                <c:pt idx="4">
                  <c:v>55.33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A0A-4247-89A9-36A60CAD7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6964608"/>
        <c:axId val="369749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A0A-4247-89A9-36A60CAD76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964608"/>
        <c:axId val="36974976"/>
      </c:lineChart>
      <c:dateAx>
        <c:axId val="36964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6974976"/>
        <c:crosses val="autoZero"/>
        <c:auto val="1"/>
        <c:lblOffset val="100"/>
        <c:baseTimeUnit val="years"/>
      </c:dateAx>
      <c:valAx>
        <c:axId val="369749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6964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E0C-4BBB-A897-0701802C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10048"/>
        <c:axId val="37012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E0C-4BBB-A897-0701802C6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10048"/>
        <c:axId val="37012224"/>
      </c:lineChart>
      <c:dateAx>
        <c:axId val="37010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12224"/>
        <c:crosses val="autoZero"/>
        <c:auto val="1"/>
        <c:lblOffset val="100"/>
        <c:baseTimeUnit val="years"/>
      </c:dateAx>
      <c:valAx>
        <c:axId val="37012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10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47C-490E-A714-8322E22C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097472"/>
        <c:axId val="370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47C-490E-A714-8322E22C03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097472"/>
        <c:axId val="37099008"/>
      </c:lineChart>
      <c:dateAx>
        <c:axId val="37097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099008"/>
        <c:crosses val="autoZero"/>
        <c:auto val="1"/>
        <c:lblOffset val="100"/>
        <c:baseTimeUnit val="years"/>
      </c:dateAx>
      <c:valAx>
        <c:axId val="370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097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C0-482A-8C33-A6C5E2839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39968"/>
        <c:axId val="37141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C0-482A-8C33-A6C5E2839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39968"/>
        <c:axId val="37141888"/>
      </c:lineChart>
      <c:dateAx>
        <c:axId val="3713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41888"/>
        <c:crosses val="autoZero"/>
        <c:auto val="1"/>
        <c:lblOffset val="100"/>
        <c:baseTimeUnit val="years"/>
      </c:dateAx>
      <c:valAx>
        <c:axId val="37141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3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76-4006-A643-DFE8E9BC0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43840"/>
        <c:axId val="3745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76-4006-A643-DFE8E9BC0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43840"/>
        <c:axId val="37450112"/>
      </c:lineChart>
      <c:dateAx>
        <c:axId val="37443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50112"/>
        <c:crosses val="autoZero"/>
        <c:auto val="1"/>
        <c:lblOffset val="100"/>
        <c:baseTimeUnit val="years"/>
      </c:dateAx>
      <c:valAx>
        <c:axId val="3745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43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9621.0400000000009</c:v>
                </c:pt>
                <c:pt idx="1">
                  <c:v>7880.32</c:v>
                </c:pt>
                <c:pt idx="2">
                  <c:v>6841</c:v>
                </c:pt>
                <c:pt idx="3">
                  <c:v>3084.91</c:v>
                </c:pt>
                <c:pt idx="4" formatCode="#,##0.00;&quot;△&quot;#,##0.0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60-42F4-800A-988F06F4F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83648"/>
        <c:axId val="374855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1117.1099999999999</c:v>
                </c:pt>
                <c:pt idx="1">
                  <c:v>1161.05</c:v>
                </c:pt>
                <c:pt idx="2">
                  <c:v>979.89</c:v>
                </c:pt>
                <c:pt idx="3">
                  <c:v>1051.43</c:v>
                </c:pt>
                <c:pt idx="4">
                  <c:v>982.29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60-42F4-800A-988F06F4FA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83648"/>
        <c:axId val="37485568"/>
      </c:lineChart>
      <c:dateAx>
        <c:axId val="374836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85568"/>
        <c:crosses val="autoZero"/>
        <c:auto val="1"/>
        <c:lblOffset val="100"/>
        <c:baseTimeUnit val="years"/>
      </c:dateAx>
      <c:valAx>
        <c:axId val="374855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48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28.26</c:v>
                </c:pt>
                <c:pt idx="1">
                  <c:v>25.8</c:v>
                </c:pt>
                <c:pt idx="2">
                  <c:v>16.54</c:v>
                </c:pt>
                <c:pt idx="3">
                  <c:v>32.06</c:v>
                </c:pt>
                <c:pt idx="4">
                  <c:v>21.83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DE-47FB-A4C3-2D349CD4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189120"/>
        <c:axId val="371910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41.04</c:v>
                </c:pt>
                <c:pt idx="1">
                  <c:v>41.08</c:v>
                </c:pt>
                <c:pt idx="2">
                  <c:v>41.34</c:v>
                </c:pt>
                <c:pt idx="3">
                  <c:v>40.06</c:v>
                </c:pt>
                <c:pt idx="4">
                  <c:v>41.25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DDE-47FB-A4C3-2D349CD465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189120"/>
        <c:axId val="37191040"/>
      </c:lineChart>
      <c:dateAx>
        <c:axId val="371891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191040"/>
        <c:crosses val="autoZero"/>
        <c:auto val="1"/>
        <c:lblOffset val="100"/>
        <c:baseTimeUnit val="years"/>
      </c:dateAx>
      <c:valAx>
        <c:axId val="371910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1891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564.38</c:v>
                </c:pt>
                <c:pt idx="1">
                  <c:v>716.99</c:v>
                </c:pt>
                <c:pt idx="2">
                  <c:v>1145.3599999999999</c:v>
                </c:pt>
                <c:pt idx="3">
                  <c:v>652.04</c:v>
                </c:pt>
                <c:pt idx="4">
                  <c:v>903.08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F-48BF-9BE0-ED029797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295616"/>
        <c:axId val="37297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357.08</c:v>
                </c:pt>
                <c:pt idx="1">
                  <c:v>378.08</c:v>
                </c:pt>
                <c:pt idx="2">
                  <c:v>357.49</c:v>
                </c:pt>
                <c:pt idx="3">
                  <c:v>355.22</c:v>
                </c:pt>
                <c:pt idx="4">
                  <c:v>334.48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22F-48BF-9BE0-ED0297974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95616"/>
        <c:axId val="37297536"/>
      </c:lineChart>
      <c:dateAx>
        <c:axId val="37295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297536"/>
        <c:crosses val="autoZero"/>
        <c:auto val="1"/>
        <c:lblOffset val="100"/>
        <c:baseTimeUnit val="years"/>
      </c:dateAx>
      <c:valAx>
        <c:axId val="37297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7295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【814.89】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【52.49】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【255.52】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【60.64】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view="pageBreakPreview" zoomScale="80" zoomScaleNormal="100" zoomScaleSheetLayoutView="80" workbookViewId="0">
      <selection activeCell="B2" sqref="B2:BZ4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1" t="s">
        <v>0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</row>
    <row r="3" spans="1:78" ht="9.75" customHeight="1">
      <c r="A3" s="2"/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</row>
    <row r="4" spans="1:78" ht="9.75" customHeight="1">
      <c r="A4" s="2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2" t="str">
        <f>データ!H6</f>
        <v>福島県　昭和村</v>
      </c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3" t="s">
        <v>1</v>
      </c>
      <c r="C7" s="43"/>
      <c r="D7" s="43"/>
      <c r="E7" s="43"/>
      <c r="F7" s="43"/>
      <c r="G7" s="43"/>
      <c r="H7" s="43"/>
      <c r="I7" s="43" t="s">
        <v>2</v>
      </c>
      <c r="J7" s="43"/>
      <c r="K7" s="43"/>
      <c r="L7" s="43"/>
      <c r="M7" s="43"/>
      <c r="N7" s="43"/>
      <c r="O7" s="43"/>
      <c r="P7" s="43" t="s">
        <v>3</v>
      </c>
      <c r="Q7" s="43"/>
      <c r="R7" s="43"/>
      <c r="S7" s="43"/>
      <c r="T7" s="43"/>
      <c r="U7" s="43"/>
      <c r="V7" s="43"/>
      <c r="W7" s="43" t="s">
        <v>4</v>
      </c>
      <c r="X7" s="43"/>
      <c r="Y7" s="43"/>
      <c r="Z7" s="43"/>
      <c r="AA7" s="43"/>
      <c r="AB7" s="43"/>
      <c r="AC7" s="43"/>
      <c r="AD7" s="43" t="s">
        <v>5</v>
      </c>
      <c r="AE7" s="43"/>
      <c r="AF7" s="43"/>
      <c r="AG7" s="43"/>
      <c r="AH7" s="43"/>
      <c r="AI7" s="43"/>
      <c r="AJ7" s="43"/>
      <c r="AK7" s="3"/>
      <c r="AL7" s="43" t="s">
        <v>6</v>
      </c>
      <c r="AM7" s="43"/>
      <c r="AN7" s="43"/>
      <c r="AO7" s="43"/>
      <c r="AP7" s="43"/>
      <c r="AQ7" s="43"/>
      <c r="AR7" s="43"/>
      <c r="AS7" s="43"/>
      <c r="AT7" s="43" t="s">
        <v>7</v>
      </c>
      <c r="AU7" s="43"/>
      <c r="AV7" s="43"/>
      <c r="AW7" s="43"/>
      <c r="AX7" s="43"/>
      <c r="AY7" s="43"/>
      <c r="AZ7" s="43"/>
      <c r="BA7" s="43"/>
      <c r="BB7" s="43" t="s">
        <v>8</v>
      </c>
      <c r="BC7" s="43"/>
      <c r="BD7" s="43"/>
      <c r="BE7" s="43"/>
      <c r="BF7" s="43"/>
      <c r="BG7" s="43"/>
      <c r="BH7" s="43"/>
      <c r="BI7" s="43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7" t="str">
        <f>データ!I6</f>
        <v>法非適用</v>
      </c>
      <c r="C8" s="47"/>
      <c r="D8" s="47"/>
      <c r="E8" s="47"/>
      <c r="F8" s="47"/>
      <c r="G8" s="47"/>
      <c r="H8" s="47"/>
      <c r="I8" s="47" t="str">
        <f>データ!J6</f>
        <v>下水道事業</v>
      </c>
      <c r="J8" s="47"/>
      <c r="K8" s="47"/>
      <c r="L8" s="47"/>
      <c r="M8" s="47"/>
      <c r="N8" s="47"/>
      <c r="O8" s="47"/>
      <c r="P8" s="47" t="str">
        <f>データ!K6</f>
        <v>農業集落排水</v>
      </c>
      <c r="Q8" s="47"/>
      <c r="R8" s="47"/>
      <c r="S8" s="47"/>
      <c r="T8" s="47"/>
      <c r="U8" s="47"/>
      <c r="V8" s="47"/>
      <c r="W8" s="47" t="str">
        <f>データ!L6</f>
        <v>F3</v>
      </c>
      <c r="X8" s="47"/>
      <c r="Y8" s="47"/>
      <c r="Z8" s="47"/>
      <c r="AA8" s="47"/>
      <c r="AB8" s="47"/>
      <c r="AC8" s="47"/>
      <c r="AD8" s="48" t="str">
        <f>データ!$M$6</f>
        <v>非設置</v>
      </c>
      <c r="AE8" s="48"/>
      <c r="AF8" s="48"/>
      <c r="AG8" s="48"/>
      <c r="AH8" s="48"/>
      <c r="AI8" s="48"/>
      <c r="AJ8" s="48"/>
      <c r="AK8" s="3"/>
      <c r="AL8" s="49">
        <f>データ!S6</f>
        <v>1294</v>
      </c>
      <c r="AM8" s="49"/>
      <c r="AN8" s="49"/>
      <c r="AO8" s="49"/>
      <c r="AP8" s="49"/>
      <c r="AQ8" s="49"/>
      <c r="AR8" s="49"/>
      <c r="AS8" s="49"/>
      <c r="AT8" s="44">
        <f>データ!T6</f>
        <v>209.46</v>
      </c>
      <c r="AU8" s="44"/>
      <c r="AV8" s="44"/>
      <c r="AW8" s="44"/>
      <c r="AX8" s="44"/>
      <c r="AY8" s="44"/>
      <c r="AZ8" s="44"/>
      <c r="BA8" s="44"/>
      <c r="BB8" s="44">
        <f>データ!U6</f>
        <v>6.18</v>
      </c>
      <c r="BC8" s="44"/>
      <c r="BD8" s="44"/>
      <c r="BE8" s="44"/>
      <c r="BF8" s="44"/>
      <c r="BG8" s="44"/>
      <c r="BH8" s="44"/>
      <c r="BI8" s="44"/>
      <c r="BJ8" s="3"/>
      <c r="BK8" s="3"/>
      <c r="BL8" s="45" t="s">
        <v>10</v>
      </c>
      <c r="BM8" s="46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3" t="s">
        <v>12</v>
      </c>
      <c r="C9" s="43"/>
      <c r="D9" s="43"/>
      <c r="E9" s="43"/>
      <c r="F9" s="43"/>
      <c r="G9" s="43"/>
      <c r="H9" s="43"/>
      <c r="I9" s="43" t="s">
        <v>13</v>
      </c>
      <c r="J9" s="43"/>
      <c r="K9" s="43"/>
      <c r="L9" s="43"/>
      <c r="M9" s="43"/>
      <c r="N9" s="43"/>
      <c r="O9" s="43"/>
      <c r="P9" s="43" t="s">
        <v>14</v>
      </c>
      <c r="Q9" s="43"/>
      <c r="R9" s="43"/>
      <c r="S9" s="43"/>
      <c r="T9" s="43"/>
      <c r="U9" s="43"/>
      <c r="V9" s="43"/>
      <c r="W9" s="43" t="s">
        <v>15</v>
      </c>
      <c r="X9" s="43"/>
      <c r="Y9" s="43"/>
      <c r="Z9" s="43"/>
      <c r="AA9" s="43"/>
      <c r="AB9" s="43"/>
      <c r="AC9" s="43"/>
      <c r="AD9" s="43" t="s">
        <v>16</v>
      </c>
      <c r="AE9" s="43"/>
      <c r="AF9" s="43"/>
      <c r="AG9" s="43"/>
      <c r="AH9" s="43"/>
      <c r="AI9" s="43"/>
      <c r="AJ9" s="43"/>
      <c r="AK9" s="3"/>
      <c r="AL9" s="43" t="s">
        <v>17</v>
      </c>
      <c r="AM9" s="43"/>
      <c r="AN9" s="43"/>
      <c r="AO9" s="43"/>
      <c r="AP9" s="43"/>
      <c r="AQ9" s="43"/>
      <c r="AR9" s="43"/>
      <c r="AS9" s="43"/>
      <c r="AT9" s="43" t="s">
        <v>18</v>
      </c>
      <c r="AU9" s="43"/>
      <c r="AV9" s="43"/>
      <c r="AW9" s="43"/>
      <c r="AX9" s="43"/>
      <c r="AY9" s="43"/>
      <c r="AZ9" s="43"/>
      <c r="BA9" s="43"/>
      <c r="BB9" s="43" t="s">
        <v>19</v>
      </c>
      <c r="BC9" s="43"/>
      <c r="BD9" s="43"/>
      <c r="BE9" s="43"/>
      <c r="BF9" s="43"/>
      <c r="BG9" s="43"/>
      <c r="BH9" s="43"/>
      <c r="BI9" s="43"/>
      <c r="BJ9" s="3"/>
      <c r="BK9" s="3"/>
      <c r="BL9" s="50" t="s">
        <v>20</v>
      </c>
      <c r="BM9" s="51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4" t="str">
        <f>データ!N6</f>
        <v>-</v>
      </c>
      <c r="C10" s="44"/>
      <c r="D10" s="44"/>
      <c r="E10" s="44"/>
      <c r="F10" s="44"/>
      <c r="G10" s="44"/>
      <c r="H10" s="44"/>
      <c r="I10" s="44" t="str">
        <f>データ!O6</f>
        <v>該当数値なし</v>
      </c>
      <c r="J10" s="44"/>
      <c r="K10" s="44"/>
      <c r="L10" s="44"/>
      <c r="M10" s="44"/>
      <c r="N10" s="44"/>
      <c r="O10" s="44"/>
      <c r="P10" s="44">
        <f>データ!P6</f>
        <v>32.78</v>
      </c>
      <c r="Q10" s="44"/>
      <c r="R10" s="44"/>
      <c r="S10" s="44"/>
      <c r="T10" s="44"/>
      <c r="U10" s="44"/>
      <c r="V10" s="44"/>
      <c r="W10" s="44">
        <f>データ!Q6</f>
        <v>57.86</v>
      </c>
      <c r="X10" s="44"/>
      <c r="Y10" s="44"/>
      <c r="Z10" s="44"/>
      <c r="AA10" s="44"/>
      <c r="AB10" s="44"/>
      <c r="AC10" s="44"/>
      <c r="AD10" s="49">
        <f>データ!R6</f>
        <v>3240</v>
      </c>
      <c r="AE10" s="49"/>
      <c r="AF10" s="49"/>
      <c r="AG10" s="49"/>
      <c r="AH10" s="49"/>
      <c r="AI10" s="49"/>
      <c r="AJ10" s="49"/>
      <c r="AK10" s="2"/>
      <c r="AL10" s="49">
        <f>データ!V6</f>
        <v>418</v>
      </c>
      <c r="AM10" s="49"/>
      <c r="AN10" s="49"/>
      <c r="AO10" s="49"/>
      <c r="AP10" s="49"/>
      <c r="AQ10" s="49"/>
      <c r="AR10" s="49"/>
      <c r="AS10" s="49"/>
      <c r="AT10" s="44">
        <f>データ!W6</f>
        <v>0.79</v>
      </c>
      <c r="AU10" s="44"/>
      <c r="AV10" s="44"/>
      <c r="AW10" s="44"/>
      <c r="AX10" s="44"/>
      <c r="AY10" s="44"/>
      <c r="AZ10" s="44"/>
      <c r="BA10" s="44"/>
      <c r="BB10" s="44">
        <f>データ!X6</f>
        <v>529.11</v>
      </c>
      <c r="BC10" s="44"/>
      <c r="BD10" s="44"/>
      <c r="BE10" s="44"/>
      <c r="BF10" s="44"/>
      <c r="BG10" s="44"/>
      <c r="BH10" s="44"/>
      <c r="BI10" s="44"/>
      <c r="BJ10" s="2"/>
      <c r="BK10" s="2"/>
      <c r="BL10" s="52" t="s">
        <v>22</v>
      </c>
      <c r="BM10" s="53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4" t="s">
        <v>24</v>
      </c>
      <c r="BM11" s="54"/>
      <c r="BN11" s="54"/>
      <c r="BO11" s="54"/>
      <c r="BP11" s="54"/>
      <c r="BQ11" s="54"/>
      <c r="BR11" s="54"/>
      <c r="BS11" s="54"/>
      <c r="BT11" s="54"/>
      <c r="BU11" s="54"/>
      <c r="BV11" s="54"/>
      <c r="BW11" s="54"/>
      <c r="BX11" s="54"/>
      <c r="BY11" s="54"/>
      <c r="BZ11" s="54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4"/>
      <c r="BM12" s="54"/>
      <c r="BN12" s="54"/>
      <c r="BO12" s="54"/>
      <c r="BP12" s="54"/>
      <c r="BQ12" s="54"/>
      <c r="BR12" s="54"/>
      <c r="BS12" s="54"/>
      <c r="BT12" s="54"/>
      <c r="BU12" s="54"/>
      <c r="BV12" s="54"/>
      <c r="BW12" s="54"/>
      <c r="BX12" s="54"/>
      <c r="BY12" s="54"/>
      <c r="BZ12" s="54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</row>
    <row r="14" spans="1:78" ht="13.5" customHeight="1">
      <c r="A14" s="2"/>
      <c r="B14" s="56" t="s">
        <v>25</v>
      </c>
      <c r="C14" s="57"/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8"/>
      <c r="BK14" s="2"/>
      <c r="BL14" s="62" t="s">
        <v>26</v>
      </c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4"/>
    </row>
    <row r="15" spans="1:78" ht="13.5" customHeight="1">
      <c r="A15" s="2"/>
      <c r="B15" s="59"/>
      <c r="C15" s="60"/>
      <c r="D15" s="60"/>
      <c r="E15" s="60"/>
      <c r="F15" s="60"/>
      <c r="G15" s="60"/>
      <c r="H15" s="60"/>
      <c r="I15" s="60"/>
      <c r="J15" s="60"/>
      <c r="K15" s="60"/>
      <c r="L15" s="60"/>
      <c r="M15" s="60"/>
      <c r="N15" s="60"/>
      <c r="O15" s="60"/>
      <c r="P15" s="60"/>
      <c r="Q15" s="60"/>
      <c r="R15" s="60"/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  <c r="AK15" s="60"/>
      <c r="AL15" s="60"/>
      <c r="AM15" s="60"/>
      <c r="AN15" s="60"/>
      <c r="AO15" s="60"/>
      <c r="AP15" s="60"/>
      <c r="AQ15" s="60"/>
      <c r="AR15" s="60"/>
      <c r="AS15" s="60"/>
      <c r="AT15" s="60"/>
      <c r="AU15" s="60"/>
      <c r="AV15" s="60"/>
      <c r="AW15" s="60"/>
      <c r="AX15" s="60"/>
      <c r="AY15" s="60"/>
      <c r="AZ15" s="60"/>
      <c r="BA15" s="60"/>
      <c r="BB15" s="60"/>
      <c r="BC15" s="60"/>
      <c r="BD15" s="60"/>
      <c r="BE15" s="60"/>
      <c r="BF15" s="60"/>
      <c r="BG15" s="60"/>
      <c r="BH15" s="60"/>
      <c r="BI15" s="60"/>
      <c r="BJ15" s="61"/>
      <c r="BK15" s="2"/>
      <c r="BL15" s="65"/>
      <c r="BM15" s="66"/>
      <c r="BN15" s="66"/>
      <c r="BO15" s="66"/>
      <c r="BP15" s="66"/>
      <c r="BQ15" s="66"/>
      <c r="BR15" s="66"/>
      <c r="BS15" s="66"/>
      <c r="BT15" s="66"/>
      <c r="BU15" s="66"/>
      <c r="BV15" s="66"/>
      <c r="BW15" s="66"/>
      <c r="BX15" s="66"/>
      <c r="BY15" s="66"/>
      <c r="BZ15" s="67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8" t="s">
        <v>124</v>
      </c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70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8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70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8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70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8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70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8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70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8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70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8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70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8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70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8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70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8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70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8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70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8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70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8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70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8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70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8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70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8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70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8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70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8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70"/>
    </row>
    <row r="34" spans="1:78" ht="13.5" customHeight="1">
      <c r="A34" s="2"/>
      <c r="B34" s="16"/>
      <c r="C34" s="74" t="s">
        <v>27</v>
      </c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  <c r="Q34" s="19"/>
      <c r="R34" s="74" t="s">
        <v>28</v>
      </c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  <c r="AD34" s="74"/>
      <c r="AE34" s="74"/>
      <c r="AF34" s="19"/>
      <c r="AG34" s="74" t="s">
        <v>29</v>
      </c>
      <c r="AH34" s="74"/>
      <c r="AI34" s="74"/>
      <c r="AJ34" s="74"/>
      <c r="AK34" s="74"/>
      <c r="AL34" s="74"/>
      <c r="AM34" s="74"/>
      <c r="AN34" s="74"/>
      <c r="AO34" s="74"/>
      <c r="AP34" s="74"/>
      <c r="AQ34" s="74"/>
      <c r="AR34" s="74"/>
      <c r="AS34" s="74"/>
      <c r="AT34" s="74"/>
      <c r="AU34" s="19"/>
      <c r="AV34" s="74" t="s">
        <v>30</v>
      </c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18"/>
      <c r="BK34" s="2"/>
      <c r="BL34" s="68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70"/>
    </row>
    <row r="35" spans="1:78" ht="13.5" customHeight="1">
      <c r="A35" s="2"/>
      <c r="B35" s="16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19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19"/>
      <c r="AG35" s="74"/>
      <c r="AH35" s="74"/>
      <c r="AI35" s="74"/>
      <c r="AJ35" s="74"/>
      <c r="AK35" s="74"/>
      <c r="AL35" s="74"/>
      <c r="AM35" s="74"/>
      <c r="AN35" s="74"/>
      <c r="AO35" s="74"/>
      <c r="AP35" s="74"/>
      <c r="AQ35" s="74"/>
      <c r="AR35" s="74"/>
      <c r="AS35" s="74"/>
      <c r="AT35" s="74"/>
      <c r="AU35" s="19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18"/>
      <c r="BK35" s="2"/>
      <c r="BL35" s="68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70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8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70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8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70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8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70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8"/>
      <c r="BM39" s="69"/>
      <c r="BN39" s="69"/>
      <c r="BO39" s="69"/>
      <c r="BP39" s="69"/>
      <c r="BQ39" s="69"/>
      <c r="BR39" s="69"/>
      <c r="BS39" s="69"/>
      <c r="BT39" s="69"/>
      <c r="BU39" s="69"/>
      <c r="BV39" s="69"/>
      <c r="BW39" s="69"/>
      <c r="BX39" s="69"/>
      <c r="BY39" s="69"/>
      <c r="BZ39" s="70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8"/>
      <c r="BM40" s="69"/>
      <c r="BN40" s="69"/>
      <c r="BO40" s="69"/>
      <c r="BP40" s="69"/>
      <c r="BQ40" s="69"/>
      <c r="BR40" s="69"/>
      <c r="BS40" s="69"/>
      <c r="BT40" s="69"/>
      <c r="BU40" s="69"/>
      <c r="BV40" s="69"/>
      <c r="BW40" s="69"/>
      <c r="BX40" s="69"/>
      <c r="BY40" s="69"/>
      <c r="BZ40" s="70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8"/>
      <c r="BM41" s="69"/>
      <c r="BN41" s="69"/>
      <c r="BO41" s="69"/>
      <c r="BP41" s="69"/>
      <c r="BQ41" s="69"/>
      <c r="BR41" s="69"/>
      <c r="BS41" s="69"/>
      <c r="BT41" s="69"/>
      <c r="BU41" s="69"/>
      <c r="BV41" s="69"/>
      <c r="BW41" s="69"/>
      <c r="BX41" s="69"/>
      <c r="BY41" s="69"/>
      <c r="BZ41" s="70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8"/>
      <c r="BM42" s="69"/>
      <c r="BN42" s="69"/>
      <c r="BO42" s="69"/>
      <c r="BP42" s="69"/>
      <c r="BQ42" s="69"/>
      <c r="BR42" s="69"/>
      <c r="BS42" s="69"/>
      <c r="BT42" s="69"/>
      <c r="BU42" s="69"/>
      <c r="BV42" s="69"/>
      <c r="BW42" s="69"/>
      <c r="BX42" s="69"/>
      <c r="BY42" s="69"/>
      <c r="BZ42" s="70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8"/>
      <c r="BM43" s="69"/>
      <c r="BN43" s="69"/>
      <c r="BO43" s="69"/>
      <c r="BP43" s="69"/>
      <c r="BQ43" s="69"/>
      <c r="BR43" s="69"/>
      <c r="BS43" s="69"/>
      <c r="BT43" s="69"/>
      <c r="BU43" s="69"/>
      <c r="BV43" s="69"/>
      <c r="BW43" s="69"/>
      <c r="BX43" s="69"/>
      <c r="BY43" s="69"/>
      <c r="BZ43" s="70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71"/>
      <c r="BM44" s="72"/>
      <c r="BN44" s="72"/>
      <c r="BO44" s="72"/>
      <c r="BP44" s="72"/>
      <c r="BQ44" s="72"/>
      <c r="BR44" s="72"/>
      <c r="BS44" s="72"/>
      <c r="BT44" s="72"/>
      <c r="BU44" s="72"/>
      <c r="BV44" s="72"/>
      <c r="BW44" s="72"/>
      <c r="BX44" s="72"/>
      <c r="BY44" s="72"/>
      <c r="BZ44" s="73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2" t="s">
        <v>31</v>
      </c>
      <c r="BM45" s="63"/>
      <c r="BN45" s="63"/>
      <c r="BO45" s="63"/>
      <c r="BP45" s="63"/>
      <c r="BQ45" s="63"/>
      <c r="BR45" s="63"/>
      <c r="BS45" s="63"/>
      <c r="BT45" s="63"/>
      <c r="BU45" s="63"/>
      <c r="BV45" s="63"/>
      <c r="BW45" s="63"/>
      <c r="BX45" s="63"/>
      <c r="BY45" s="63"/>
      <c r="BZ45" s="64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5"/>
      <c r="BM46" s="66"/>
      <c r="BN46" s="66"/>
      <c r="BO46" s="66"/>
      <c r="BP46" s="66"/>
      <c r="BQ46" s="66"/>
      <c r="BR46" s="66"/>
      <c r="BS46" s="66"/>
      <c r="BT46" s="66"/>
      <c r="BU46" s="66"/>
      <c r="BV46" s="66"/>
      <c r="BW46" s="66"/>
      <c r="BX46" s="66"/>
      <c r="BY46" s="66"/>
      <c r="BZ46" s="67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8" t="s">
        <v>125</v>
      </c>
      <c r="BM47" s="69"/>
      <c r="BN47" s="69"/>
      <c r="BO47" s="69"/>
      <c r="BP47" s="69"/>
      <c r="BQ47" s="69"/>
      <c r="BR47" s="69"/>
      <c r="BS47" s="69"/>
      <c r="BT47" s="69"/>
      <c r="BU47" s="69"/>
      <c r="BV47" s="69"/>
      <c r="BW47" s="69"/>
      <c r="BX47" s="69"/>
      <c r="BY47" s="69"/>
      <c r="BZ47" s="70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8"/>
      <c r="BM48" s="69"/>
      <c r="BN48" s="69"/>
      <c r="BO48" s="69"/>
      <c r="BP48" s="69"/>
      <c r="BQ48" s="69"/>
      <c r="BR48" s="69"/>
      <c r="BS48" s="69"/>
      <c r="BT48" s="69"/>
      <c r="BU48" s="69"/>
      <c r="BV48" s="69"/>
      <c r="BW48" s="69"/>
      <c r="BX48" s="69"/>
      <c r="BY48" s="69"/>
      <c r="BZ48" s="70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8"/>
      <c r="BM49" s="69"/>
      <c r="BN49" s="69"/>
      <c r="BO49" s="69"/>
      <c r="BP49" s="69"/>
      <c r="BQ49" s="69"/>
      <c r="BR49" s="69"/>
      <c r="BS49" s="69"/>
      <c r="BT49" s="69"/>
      <c r="BU49" s="69"/>
      <c r="BV49" s="69"/>
      <c r="BW49" s="69"/>
      <c r="BX49" s="69"/>
      <c r="BY49" s="69"/>
      <c r="BZ49" s="70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8"/>
      <c r="BM50" s="69"/>
      <c r="BN50" s="69"/>
      <c r="BO50" s="69"/>
      <c r="BP50" s="69"/>
      <c r="BQ50" s="69"/>
      <c r="BR50" s="69"/>
      <c r="BS50" s="69"/>
      <c r="BT50" s="69"/>
      <c r="BU50" s="69"/>
      <c r="BV50" s="69"/>
      <c r="BW50" s="69"/>
      <c r="BX50" s="69"/>
      <c r="BY50" s="69"/>
      <c r="BZ50" s="70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8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70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8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70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8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70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8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70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8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70"/>
    </row>
    <row r="56" spans="1:78" ht="13.5" customHeight="1">
      <c r="A56" s="2"/>
      <c r="B56" s="16"/>
      <c r="C56" s="74" t="s">
        <v>32</v>
      </c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19"/>
      <c r="R56" s="74" t="s">
        <v>33</v>
      </c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19"/>
      <c r="AG56" s="74" t="s">
        <v>34</v>
      </c>
      <c r="AH56" s="74"/>
      <c r="AI56" s="74"/>
      <c r="AJ56" s="74"/>
      <c r="AK56" s="74"/>
      <c r="AL56" s="74"/>
      <c r="AM56" s="74"/>
      <c r="AN56" s="74"/>
      <c r="AO56" s="74"/>
      <c r="AP56" s="74"/>
      <c r="AQ56" s="74"/>
      <c r="AR56" s="74"/>
      <c r="AS56" s="74"/>
      <c r="AT56" s="74"/>
      <c r="AU56" s="19"/>
      <c r="AV56" s="74" t="s">
        <v>35</v>
      </c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18"/>
      <c r="BK56" s="2"/>
      <c r="BL56" s="68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70"/>
    </row>
    <row r="57" spans="1:78" ht="13.5" customHeight="1">
      <c r="A57" s="2"/>
      <c r="B57" s="16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19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19"/>
      <c r="AG57" s="74"/>
      <c r="AH57" s="74"/>
      <c r="AI57" s="74"/>
      <c r="AJ57" s="74"/>
      <c r="AK57" s="74"/>
      <c r="AL57" s="74"/>
      <c r="AM57" s="74"/>
      <c r="AN57" s="74"/>
      <c r="AO57" s="74"/>
      <c r="AP57" s="74"/>
      <c r="AQ57" s="74"/>
      <c r="AR57" s="74"/>
      <c r="AS57" s="74"/>
      <c r="AT57" s="74"/>
      <c r="AU57" s="19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18"/>
      <c r="BK57" s="2"/>
      <c r="BL57" s="68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70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8"/>
      <c r="BM58" s="69"/>
      <c r="BN58" s="69"/>
      <c r="BO58" s="69"/>
      <c r="BP58" s="69"/>
      <c r="BQ58" s="69"/>
      <c r="BR58" s="69"/>
      <c r="BS58" s="69"/>
      <c r="BT58" s="69"/>
      <c r="BU58" s="69"/>
      <c r="BV58" s="69"/>
      <c r="BW58" s="69"/>
      <c r="BX58" s="69"/>
      <c r="BY58" s="69"/>
      <c r="BZ58" s="70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8"/>
      <c r="BM59" s="69"/>
      <c r="BN59" s="69"/>
      <c r="BO59" s="69"/>
      <c r="BP59" s="69"/>
      <c r="BQ59" s="69"/>
      <c r="BR59" s="69"/>
      <c r="BS59" s="69"/>
      <c r="BT59" s="69"/>
      <c r="BU59" s="69"/>
      <c r="BV59" s="69"/>
      <c r="BW59" s="69"/>
      <c r="BX59" s="69"/>
      <c r="BY59" s="69"/>
      <c r="BZ59" s="70"/>
    </row>
    <row r="60" spans="1:78" ht="13.5" customHeight="1">
      <c r="A60" s="2"/>
      <c r="B60" s="59" t="s">
        <v>36</v>
      </c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1"/>
      <c r="BK60" s="2"/>
      <c r="BL60" s="68"/>
      <c r="BM60" s="69"/>
      <c r="BN60" s="69"/>
      <c r="BO60" s="69"/>
      <c r="BP60" s="69"/>
      <c r="BQ60" s="69"/>
      <c r="BR60" s="69"/>
      <c r="BS60" s="69"/>
      <c r="BT60" s="69"/>
      <c r="BU60" s="69"/>
      <c r="BV60" s="69"/>
      <c r="BW60" s="69"/>
      <c r="BX60" s="69"/>
      <c r="BY60" s="69"/>
      <c r="BZ60" s="70"/>
    </row>
    <row r="61" spans="1:78" ht="13.5" customHeight="1">
      <c r="A61" s="2"/>
      <c r="B61" s="59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1"/>
      <c r="BK61" s="2"/>
      <c r="BL61" s="68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70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8"/>
      <c r="BM62" s="69"/>
      <c r="BN62" s="69"/>
      <c r="BO62" s="69"/>
      <c r="BP62" s="69"/>
      <c r="BQ62" s="69"/>
      <c r="BR62" s="69"/>
      <c r="BS62" s="69"/>
      <c r="BT62" s="69"/>
      <c r="BU62" s="69"/>
      <c r="BV62" s="69"/>
      <c r="BW62" s="69"/>
      <c r="BX62" s="69"/>
      <c r="BY62" s="69"/>
      <c r="BZ62" s="70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71"/>
      <c r="BM63" s="72"/>
      <c r="BN63" s="72"/>
      <c r="BO63" s="72"/>
      <c r="BP63" s="72"/>
      <c r="BQ63" s="72"/>
      <c r="BR63" s="72"/>
      <c r="BS63" s="72"/>
      <c r="BT63" s="72"/>
      <c r="BU63" s="72"/>
      <c r="BV63" s="72"/>
      <c r="BW63" s="72"/>
      <c r="BX63" s="72"/>
      <c r="BY63" s="72"/>
      <c r="BZ63" s="73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2" t="s">
        <v>37</v>
      </c>
      <c r="BM64" s="63"/>
      <c r="BN64" s="63"/>
      <c r="BO64" s="63"/>
      <c r="BP64" s="63"/>
      <c r="BQ64" s="63"/>
      <c r="BR64" s="63"/>
      <c r="BS64" s="63"/>
      <c r="BT64" s="63"/>
      <c r="BU64" s="63"/>
      <c r="BV64" s="63"/>
      <c r="BW64" s="63"/>
      <c r="BX64" s="63"/>
      <c r="BY64" s="63"/>
      <c r="BZ64" s="64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5"/>
      <c r="BM65" s="66"/>
      <c r="BN65" s="66"/>
      <c r="BO65" s="66"/>
      <c r="BP65" s="66"/>
      <c r="BQ65" s="66"/>
      <c r="BR65" s="66"/>
      <c r="BS65" s="66"/>
      <c r="BT65" s="66"/>
      <c r="BU65" s="66"/>
      <c r="BV65" s="66"/>
      <c r="BW65" s="66"/>
      <c r="BX65" s="66"/>
      <c r="BY65" s="66"/>
      <c r="BZ65" s="67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8" t="s">
        <v>126</v>
      </c>
      <c r="BM66" s="69"/>
      <c r="BN66" s="69"/>
      <c r="BO66" s="69"/>
      <c r="BP66" s="69"/>
      <c r="BQ66" s="69"/>
      <c r="BR66" s="69"/>
      <c r="BS66" s="69"/>
      <c r="BT66" s="69"/>
      <c r="BU66" s="69"/>
      <c r="BV66" s="69"/>
      <c r="BW66" s="69"/>
      <c r="BX66" s="69"/>
      <c r="BY66" s="69"/>
      <c r="BZ66" s="70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8"/>
      <c r="BM67" s="69"/>
      <c r="BN67" s="69"/>
      <c r="BO67" s="69"/>
      <c r="BP67" s="69"/>
      <c r="BQ67" s="69"/>
      <c r="BR67" s="69"/>
      <c r="BS67" s="69"/>
      <c r="BT67" s="69"/>
      <c r="BU67" s="69"/>
      <c r="BV67" s="69"/>
      <c r="BW67" s="69"/>
      <c r="BX67" s="69"/>
      <c r="BY67" s="69"/>
      <c r="BZ67" s="70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8"/>
      <c r="BM68" s="69"/>
      <c r="BN68" s="69"/>
      <c r="BO68" s="69"/>
      <c r="BP68" s="69"/>
      <c r="BQ68" s="69"/>
      <c r="BR68" s="69"/>
      <c r="BS68" s="69"/>
      <c r="BT68" s="69"/>
      <c r="BU68" s="69"/>
      <c r="BV68" s="69"/>
      <c r="BW68" s="69"/>
      <c r="BX68" s="69"/>
      <c r="BY68" s="69"/>
      <c r="BZ68" s="70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8"/>
      <c r="BM69" s="69"/>
      <c r="BN69" s="69"/>
      <c r="BO69" s="69"/>
      <c r="BP69" s="69"/>
      <c r="BQ69" s="69"/>
      <c r="BR69" s="69"/>
      <c r="BS69" s="69"/>
      <c r="BT69" s="69"/>
      <c r="BU69" s="69"/>
      <c r="BV69" s="69"/>
      <c r="BW69" s="69"/>
      <c r="BX69" s="69"/>
      <c r="BY69" s="69"/>
      <c r="BZ69" s="70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8"/>
      <c r="BM70" s="69"/>
      <c r="BN70" s="69"/>
      <c r="BO70" s="69"/>
      <c r="BP70" s="69"/>
      <c r="BQ70" s="69"/>
      <c r="BR70" s="69"/>
      <c r="BS70" s="69"/>
      <c r="BT70" s="69"/>
      <c r="BU70" s="69"/>
      <c r="BV70" s="69"/>
      <c r="BW70" s="69"/>
      <c r="BX70" s="69"/>
      <c r="BY70" s="69"/>
      <c r="BZ70" s="70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8"/>
      <c r="BM71" s="69"/>
      <c r="BN71" s="69"/>
      <c r="BO71" s="69"/>
      <c r="BP71" s="69"/>
      <c r="BQ71" s="69"/>
      <c r="BR71" s="69"/>
      <c r="BS71" s="69"/>
      <c r="BT71" s="69"/>
      <c r="BU71" s="69"/>
      <c r="BV71" s="69"/>
      <c r="BW71" s="69"/>
      <c r="BX71" s="69"/>
      <c r="BY71" s="69"/>
      <c r="BZ71" s="70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8"/>
      <c r="BM72" s="69"/>
      <c r="BN72" s="69"/>
      <c r="BO72" s="69"/>
      <c r="BP72" s="69"/>
      <c r="BQ72" s="69"/>
      <c r="BR72" s="69"/>
      <c r="BS72" s="69"/>
      <c r="BT72" s="69"/>
      <c r="BU72" s="69"/>
      <c r="BV72" s="69"/>
      <c r="BW72" s="69"/>
      <c r="BX72" s="69"/>
      <c r="BY72" s="69"/>
      <c r="BZ72" s="70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8"/>
      <c r="BM73" s="69"/>
      <c r="BN73" s="69"/>
      <c r="BO73" s="69"/>
      <c r="BP73" s="69"/>
      <c r="BQ73" s="69"/>
      <c r="BR73" s="69"/>
      <c r="BS73" s="69"/>
      <c r="BT73" s="69"/>
      <c r="BU73" s="69"/>
      <c r="BV73" s="69"/>
      <c r="BW73" s="69"/>
      <c r="BX73" s="69"/>
      <c r="BY73" s="69"/>
      <c r="BZ73" s="70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8"/>
      <c r="BM74" s="69"/>
      <c r="BN74" s="69"/>
      <c r="BO74" s="69"/>
      <c r="BP74" s="69"/>
      <c r="BQ74" s="69"/>
      <c r="BR74" s="69"/>
      <c r="BS74" s="69"/>
      <c r="BT74" s="69"/>
      <c r="BU74" s="69"/>
      <c r="BV74" s="69"/>
      <c r="BW74" s="69"/>
      <c r="BX74" s="69"/>
      <c r="BY74" s="69"/>
      <c r="BZ74" s="70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8"/>
      <c r="BM75" s="69"/>
      <c r="BN75" s="69"/>
      <c r="BO75" s="69"/>
      <c r="BP75" s="69"/>
      <c r="BQ75" s="69"/>
      <c r="BR75" s="69"/>
      <c r="BS75" s="69"/>
      <c r="BT75" s="69"/>
      <c r="BU75" s="69"/>
      <c r="BV75" s="69"/>
      <c r="BW75" s="69"/>
      <c r="BX75" s="69"/>
      <c r="BY75" s="69"/>
      <c r="BZ75" s="70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8"/>
      <c r="BM76" s="69"/>
      <c r="BN76" s="69"/>
      <c r="BO76" s="69"/>
      <c r="BP76" s="69"/>
      <c r="BQ76" s="69"/>
      <c r="BR76" s="69"/>
      <c r="BS76" s="69"/>
      <c r="BT76" s="69"/>
      <c r="BU76" s="69"/>
      <c r="BV76" s="69"/>
      <c r="BW76" s="69"/>
      <c r="BX76" s="69"/>
      <c r="BY76" s="69"/>
      <c r="BZ76" s="70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8"/>
      <c r="BM77" s="69"/>
      <c r="BN77" s="69"/>
      <c r="BO77" s="69"/>
      <c r="BP77" s="69"/>
      <c r="BQ77" s="69"/>
      <c r="BR77" s="69"/>
      <c r="BS77" s="69"/>
      <c r="BT77" s="69"/>
      <c r="BU77" s="69"/>
      <c r="BV77" s="69"/>
      <c r="BW77" s="69"/>
      <c r="BX77" s="69"/>
      <c r="BY77" s="69"/>
      <c r="BZ77" s="70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8"/>
      <c r="BM78" s="69"/>
      <c r="BN78" s="69"/>
      <c r="BO78" s="69"/>
      <c r="BP78" s="69"/>
      <c r="BQ78" s="69"/>
      <c r="BR78" s="69"/>
      <c r="BS78" s="69"/>
      <c r="BT78" s="69"/>
      <c r="BU78" s="69"/>
      <c r="BV78" s="69"/>
      <c r="BW78" s="69"/>
      <c r="BX78" s="69"/>
      <c r="BY78" s="69"/>
      <c r="BZ78" s="70"/>
    </row>
    <row r="79" spans="1:78" ht="13.5" customHeight="1">
      <c r="A79" s="2"/>
      <c r="B79" s="16"/>
      <c r="C79" s="74" t="s">
        <v>38</v>
      </c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19"/>
      <c r="V79" s="19"/>
      <c r="W79" s="74" t="s">
        <v>39</v>
      </c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4"/>
      <c r="AN79" s="74"/>
      <c r="AO79" s="19"/>
      <c r="AP79" s="19"/>
      <c r="AQ79" s="74" t="s">
        <v>40</v>
      </c>
      <c r="AR79" s="74"/>
      <c r="AS79" s="74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17"/>
      <c r="BJ79" s="18"/>
      <c r="BK79" s="2"/>
      <c r="BL79" s="68"/>
      <c r="BM79" s="69"/>
      <c r="BN79" s="69"/>
      <c r="BO79" s="69"/>
      <c r="BP79" s="69"/>
      <c r="BQ79" s="69"/>
      <c r="BR79" s="69"/>
      <c r="BS79" s="69"/>
      <c r="BT79" s="69"/>
      <c r="BU79" s="69"/>
      <c r="BV79" s="69"/>
      <c r="BW79" s="69"/>
      <c r="BX79" s="69"/>
      <c r="BY79" s="69"/>
      <c r="BZ79" s="70"/>
    </row>
    <row r="80" spans="1:78" ht="13.5" customHeight="1">
      <c r="A80" s="2"/>
      <c r="B80" s="16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19"/>
      <c r="V80" s="19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4"/>
      <c r="AN80" s="74"/>
      <c r="AO80" s="19"/>
      <c r="AP80" s="19"/>
      <c r="AQ80" s="74"/>
      <c r="AR80" s="74"/>
      <c r="AS80" s="74"/>
      <c r="AT80" s="74"/>
      <c r="AU80" s="74"/>
      <c r="AV80" s="74"/>
      <c r="AW80" s="74"/>
      <c r="AX80" s="74"/>
      <c r="AY80" s="74"/>
      <c r="AZ80" s="74"/>
      <c r="BA80" s="74"/>
      <c r="BB80" s="74"/>
      <c r="BC80" s="74"/>
      <c r="BD80" s="74"/>
      <c r="BE80" s="74"/>
      <c r="BF80" s="74"/>
      <c r="BG80" s="74"/>
      <c r="BH80" s="74"/>
      <c r="BI80" s="17"/>
      <c r="BJ80" s="18"/>
      <c r="BK80" s="2"/>
      <c r="BL80" s="68"/>
      <c r="BM80" s="69"/>
      <c r="BN80" s="69"/>
      <c r="BO80" s="69"/>
      <c r="BP80" s="69"/>
      <c r="BQ80" s="69"/>
      <c r="BR80" s="69"/>
      <c r="BS80" s="69"/>
      <c r="BT80" s="69"/>
      <c r="BU80" s="69"/>
      <c r="BV80" s="69"/>
      <c r="BW80" s="69"/>
      <c r="BX80" s="69"/>
      <c r="BY80" s="69"/>
      <c r="BZ80" s="70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8"/>
      <c r="BM81" s="69"/>
      <c r="BN81" s="69"/>
      <c r="BO81" s="69"/>
      <c r="BP81" s="69"/>
      <c r="BQ81" s="69"/>
      <c r="BR81" s="69"/>
      <c r="BS81" s="69"/>
      <c r="BT81" s="69"/>
      <c r="BU81" s="69"/>
      <c r="BV81" s="69"/>
      <c r="BW81" s="69"/>
      <c r="BX81" s="69"/>
      <c r="BY81" s="69"/>
      <c r="BZ81" s="70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71"/>
      <c r="BM82" s="72"/>
      <c r="BN82" s="72"/>
      <c r="BO82" s="72"/>
      <c r="BP82" s="72"/>
      <c r="BQ82" s="72"/>
      <c r="BR82" s="72"/>
      <c r="BS82" s="72"/>
      <c r="BT82" s="72"/>
      <c r="BU82" s="72"/>
      <c r="BV82" s="72"/>
      <c r="BW82" s="72"/>
      <c r="BX82" s="72"/>
      <c r="BY82" s="72"/>
      <c r="BZ82" s="73"/>
    </row>
    <row r="83" spans="1:78">
      <c r="C83" s="2" t="s">
        <v>41</v>
      </c>
    </row>
    <row r="84" spans="1:78">
      <c r="C84" s="2" t="s">
        <v>42</v>
      </c>
    </row>
    <row r="85" spans="1:78" hidden="1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【814.89】</v>
      </c>
      <c r="I86" s="25" t="str">
        <f>データ!CA6</f>
        <v>【60.64】</v>
      </c>
      <c r="J86" s="25" t="str">
        <f>データ!CL6</f>
        <v>【255.52】</v>
      </c>
      <c r="K86" s="25" t="str">
        <f>データ!CW6</f>
        <v>【52.49】</v>
      </c>
      <c r="L86" s="25" t="str">
        <f>データ!DH6</f>
        <v>【85.49】</v>
      </c>
      <c r="M86" s="25" t="s">
        <v>56</v>
      </c>
      <c r="N86" s="25" t="s">
        <v>57</v>
      </c>
      <c r="O86" s="25" t="str">
        <f>データ!EO6</f>
        <v>【0.11】</v>
      </c>
    </row>
  </sheetData>
  <sheetProtection algorithmName="SHA-512" hashValue="PRM83V8eIefqOwMDdmdo8qSxg02sR5AroHm4TmD3eFbgqM5bH21v5uBo1j/ZmY+saqThV0QBc9AG2+f2rTRP3A==" saltValue="c1SuNtiASO0bqGu8bhZNAw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2" max="144" width="11.875" customWidth="1"/>
  </cols>
  <sheetData>
    <row r="1" spans="1:14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69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>
      <c r="A4" s="27" t="s">
        <v>70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71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72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73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74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75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76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77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78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79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80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81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>
      <c r="A5" s="27" t="s">
        <v>82</v>
      </c>
      <c r="B5" s="30"/>
      <c r="C5" s="30"/>
      <c r="D5" s="30"/>
      <c r="E5" s="30"/>
      <c r="F5" s="30"/>
      <c r="G5" s="30"/>
      <c r="H5" s="31" t="s">
        <v>83</v>
      </c>
      <c r="I5" s="31" t="s">
        <v>84</v>
      </c>
      <c r="J5" s="31" t="s">
        <v>85</v>
      </c>
      <c r="K5" s="31" t="s">
        <v>86</v>
      </c>
      <c r="L5" s="31" t="s">
        <v>87</v>
      </c>
      <c r="M5" s="31" t="s">
        <v>5</v>
      </c>
      <c r="N5" s="31" t="s">
        <v>88</v>
      </c>
      <c r="O5" s="31" t="s">
        <v>89</v>
      </c>
      <c r="P5" s="31" t="s">
        <v>90</v>
      </c>
      <c r="Q5" s="31" t="s">
        <v>91</v>
      </c>
      <c r="R5" s="31" t="s">
        <v>92</v>
      </c>
      <c r="S5" s="31" t="s">
        <v>93</v>
      </c>
      <c r="T5" s="31" t="s">
        <v>94</v>
      </c>
      <c r="U5" s="31" t="s">
        <v>95</v>
      </c>
      <c r="V5" s="31" t="s">
        <v>96</v>
      </c>
      <c r="W5" s="31" t="s">
        <v>97</v>
      </c>
      <c r="X5" s="31" t="s">
        <v>98</v>
      </c>
      <c r="Y5" s="31" t="s">
        <v>99</v>
      </c>
      <c r="Z5" s="31" t="s">
        <v>100</v>
      </c>
      <c r="AA5" s="31" t="s">
        <v>101</v>
      </c>
      <c r="AB5" s="31" t="s">
        <v>102</v>
      </c>
      <c r="AC5" s="31" t="s">
        <v>103</v>
      </c>
      <c r="AD5" s="31" t="s">
        <v>104</v>
      </c>
      <c r="AE5" s="31" t="s">
        <v>105</v>
      </c>
      <c r="AF5" s="31" t="s">
        <v>106</v>
      </c>
      <c r="AG5" s="31" t="s">
        <v>107</v>
      </c>
      <c r="AH5" s="31" t="s">
        <v>108</v>
      </c>
      <c r="AI5" s="31" t="s">
        <v>43</v>
      </c>
      <c r="AJ5" s="31" t="s">
        <v>99</v>
      </c>
      <c r="AK5" s="31" t="s">
        <v>100</v>
      </c>
      <c r="AL5" s="31" t="s">
        <v>101</v>
      </c>
      <c r="AM5" s="31" t="s">
        <v>102</v>
      </c>
      <c r="AN5" s="31" t="s">
        <v>103</v>
      </c>
      <c r="AO5" s="31" t="s">
        <v>104</v>
      </c>
      <c r="AP5" s="31" t="s">
        <v>105</v>
      </c>
      <c r="AQ5" s="31" t="s">
        <v>106</v>
      </c>
      <c r="AR5" s="31" t="s">
        <v>107</v>
      </c>
      <c r="AS5" s="31" t="s">
        <v>108</v>
      </c>
      <c r="AT5" s="31" t="s">
        <v>109</v>
      </c>
      <c r="AU5" s="31" t="s">
        <v>99</v>
      </c>
      <c r="AV5" s="31" t="s">
        <v>100</v>
      </c>
      <c r="AW5" s="31" t="s">
        <v>101</v>
      </c>
      <c r="AX5" s="31" t="s">
        <v>102</v>
      </c>
      <c r="AY5" s="31" t="s">
        <v>103</v>
      </c>
      <c r="AZ5" s="31" t="s">
        <v>104</v>
      </c>
      <c r="BA5" s="31" t="s">
        <v>105</v>
      </c>
      <c r="BB5" s="31" t="s">
        <v>106</v>
      </c>
      <c r="BC5" s="31" t="s">
        <v>107</v>
      </c>
      <c r="BD5" s="31" t="s">
        <v>108</v>
      </c>
      <c r="BE5" s="31" t="s">
        <v>109</v>
      </c>
      <c r="BF5" s="31" t="s">
        <v>99</v>
      </c>
      <c r="BG5" s="31" t="s">
        <v>100</v>
      </c>
      <c r="BH5" s="31" t="s">
        <v>101</v>
      </c>
      <c r="BI5" s="31" t="s">
        <v>102</v>
      </c>
      <c r="BJ5" s="31" t="s">
        <v>103</v>
      </c>
      <c r="BK5" s="31" t="s">
        <v>104</v>
      </c>
      <c r="BL5" s="31" t="s">
        <v>105</v>
      </c>
      <c r="BM5" s="31" t="s">
        <v>106</v>
      </c>
      <c r="BN5" s="31" t="s">
        <v>107</v>
      </c>
      <c r="BO5" s="31" t="s">
        <v>108</v>
      </c>
      <c r="BP5" s="31" t="s">
        <v>109</v>
      </c>
      <c r="BQ5" s="31" t="s">
        <v>99</v>
      </c>
      <c r="BR5" s="31" t="s">
        <v>100</v>
      </c>
      <c r="BS5" s="31" t="s">
        <v>101</v>
      </c>
      <c r="BT5" s="31" t="s">
        <v>102</v>
      </c>
      <c r="BU5" s="31" t="s">
        <v>103</v>
      </c>
      <c r="BV5" s="31" t="s">
        <v>104</v>
      </c>
      <c r="BW5" s="31" t="s">
        <v>105</v>
      </c>
      <c r="BX5" s="31" t="s">
        <v>106</v>
      </c>
      <c r="BY5" s="31" t="s">
        <v>107</v>
      </c>
      <c r="BZ5" s="31" t="s">
        <v>108</v>
      </c>
      <c r="CA5" s="31" t="s">
        <v>109</v>
      </c>
      <c r="CB5" s="31" t="s">
        <v>99</v>
      </c>
      <c r="CC5" s="31" t="s">
        <v>100</v>
      </c>
      <c r="CD5" s="31" t="s">
        <v>101</v>
      </c>
      <c r="CE5" s="31" t="s">
        <v>102</v>
      </c>
      <c r="CF5" s="31" t="s">
        <v>103</v>
      </c>
      <c r="CG5" s="31" t="s">
        <v>104</v>
      </c>
      <c r="CH5" s="31" t="s">
        <v>105</v>
      </c>
      <c r="CI5" s="31" t="s">
        <v>106</v>
      </c>
      <c r="CJ5" s="31" t="s">
        <v>107</v>
      </c>
      <c r="CK5" s="31" t="s">
        <v>108</v>
      </c>
      <c r="CL5" s="31" t="s">
        <v>109</v>
      </c>
      <c r="CM5" s="31" t="s">
        <v>99</v>
      </c>
      <c r="CN5" s="31" t="s">
        <v>100</v>
      </c>
      <c r="CO5" s="31" t="s">
        <v>101</v>
      </c>
      <c r="CP5" s="31" t="s">
        <v>102</v>
      </c>
      <c r="CQ5" s="31" t="s">
        <v>103</v>
      </c>
      <c r="CR5" s="31" t="s">
        <v>104</v>
      </c>
      <c r="CS5" s="31" t="s">
        <v>105</v>
      </c>
      <c r="CT5" s="31" t="s">
        <v>106</v>
      </c>
      <c r="CU5" s="31" t="s">
        <v>107</v>
      </c>
      <c r="CV5" s="31" t="s">
        <v>108</v>
      </c>
      <c r="CW5" s="31" t="s">
        <v>109</v>
      </c>
      <c r="CX5" s="31" t="s">
        <v>99</v>
      </c>
      <c r="CY5" s="31" t="s">
        <v>100</v>
      </c>
      <c r="CZ5" s="31" t="s">
        <v>101</v>
      </c>
      <c r="DA5" s="31" t="s">
        <v>102</v>
      </c>
      <c r="DB5" s="31" t="s">
        <v>103</v>
      </c>
      <c r="DC5" s="31" t="s">
        <v>104</v>
      </c>
      <c r="DD5" s="31" t="s">
        <v>105</v>
      </c>
      <c r="DE5" s="31" t="s">
        <v>106</v>
      </c>
      <c r="DF5" s="31" t="s">
        <v>107</v>
      </c>
      <c r="DG5" s="31" t="s">
        <v>108</v>
      </c>
      <c r="DH5" s="31" t="s">
        <v>109</v>
      </c>
      <c r="DI5" s="31" t="s">
        <v>99</v>
      </c>
      <c r="DJ5" s="31" t="s">
        <v>100</v>
      </c>
      <c r="DK5" s="31" t="s">
        <v>101</v>
      </c>
      <c r="DL5" s="31" t="s">
        <v>102</v>
      </c>
      <c r="DM5" s="31" t="s">
        <v>103</v>
      </c>
      <c r="DN5" s="31" t="s">
        <v>104</v>
      </c>
      <c r="DO5" s="31" t="s">
        <v>105</v>
      </c>
      <c r="DP5" s="31" t="s">
        <v>106</v>
      </c>
      <c r="DQ5" s="31" t="s">
        <v>107</v>
      </c>
      <c r="DR5" s="31" t="s">
        <v>108</v>
      </c>
      <c r="DS5" s="31" t="s">
        <v>109</v>
      </c>
      <c r="DT5" s="31" t="s">
        <v>99</v>
      </c>
      <c r="DU5" s="31" t="s">
        <v>100</v>
      </c>
      <c r="DV5" s="31" t="s">
        <v>101</v>
      </c>
      <c r="DW5" s="31" t="s">
        <v>102</v>
      </c>
      <c r="DX5" s="31" t="s">
        <v>103</v>
      </c>
      <c r="DY5" s="31" t="s">
        <v>104</v>
      </c>
      <c r="DZ5" s="31" t="s">
        <v>105</v>
      </c>
      <c r="EA5" s="31" t="s">
        <v>106</v>
      </c>
      <c r="EB5" s="31" t="s">
        <v>107</v>
      </c>
      <c r="EC5" s="31" t="s">
        <v>108</v>
      </c>
      <c r="ED5" s="31" t="s">
        <v>109</v>
      </c>
      <c r="EE5" s="31" t="s">
        <v>99</v>
      </c>
      <c r="EF5" s="31" t="s">
        <v>100</v>
      </c>
      <c r="EG5" s="31" t="s">
        <v>101</v>
      </c>
      <c r="EH5" s="31" t="s">
        <v>102</v>
      </c>
      <c r="EI5" s="31" t="s">
        <v>103</v>
      </c>
      <c r="EJ5" s="31" t="s">
        <v>104</v>
      </c>
      <c r="EK5" s="31" t="s">
        <v>105</v>
      </c>
      <c r="EL5" s="31" t="s">
        <v>106</v>
      </c>
      <c r="EM5" s="31" t="s">
        <v>107</v>
      </c>
      <c r="EN5" s="31" t="s">
        <v>108</v>
      </c>
      <c r="EO5" s="31" t="s">
        <v>109</v>
      </c>
    </row>
    <row r="6" spans="1:145" s="35" customFormat="1">
      <c r="A6" s="27" t="s">
        <v>110</v>
      </c>
      <c r="B6" s="32">
        <f>B7</f>
        <v>2017</v>
      </c>
      <c r="C6" s="32">
        <f t="shared" ref="C6:X6" si="3">C7</f>
        <v>74462</v>
      </c>
      <c r="D6" s="32">
        <f t="shared" si="3"/>
        <v>47</v>
      </c>
      <c r="E6" s="32">
        <f t="shared" si="3"/>
        <v>17</v>
      </c>
      <c r="F6" s="32">
        <f t="shared" si="3"/>
        <v>5</v>
      </c>
      <c r="G6" s="32">
        <f t="shared" si="3"/>
        <v>0</v>
      </c>
      <c r="H6" s="32" t="str">
        <f t="shared" si="3"/>
        <v>福島県　昭和村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農業集落排水</v>
      </c>
      <c r="L6" s="32" t="str">
        <f t="shared" si="3"/>
        <v>F3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32.78</v>
      </c>
      <c r="Q6" s="33">
        <f t="shared" si="3"/>
        <v>57.86</v>
      </c>
      <c r="R6" s="33">
        <f t="shared" si="3"/>
        <v>3240</v>
      </c>
      <c r="S6" s="33">
        <f t="shared" si="3"/>
        <v>1294</v>
      </c>
      <c r="T6" s="33">
        <f t="shared" si="3"/>
        <v>209.46</v>
      </c>
      <c r="U6" s="33">
        <f t="shared" si="3"/>
        <v>6.18</v>
      </c>
      <c r="V6" s="33">
        <f t="shared" si="3"/>
        <v>418</v>
      </c>
      <c r="W6" s="33">
        <f t="shared" si="3"/>
        <v>0.79</v>
      </c>
      <c r="X6" s="33">
        <f t="shared" si="3"/>
        <v>529.11</v>
      </c>
      <c r="Y6" s="34">
        <f>IF(Y7="",NA(),Y7)</f>
        <v>70.010000000000005</v>
      </c>
      <c r="Z6" s="34">
        <f t="shared" ref="Z6:AH6" si="4">IF(Z7="",NA(),Z7)</f>
        <v>58.64</v>
      </c>
      <c r="AA6" s="34">
        <f t="shared" si="4"/>
        <v>65.709999999999994</v>
      </c>
      <c r="AB6" s="34">
        <f t="shared" si="4"/>
        <v>48.16</v>
      </c>
      <c r="AC6" s="34">
        <f t="shared" si="4"/>
        <v>55.33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9621.0400000000009</v>
      </c>
      <c r="BG6" s="34">
        <f t="shared" ref="BG6:BO6" si="7">IF(BG7="",NA(),BG7)</f>
        <v>7880.32</v>
      </c>
      <c r="BH6" s="34">
        <f t="shared" si="7"/>
        <v>6841</v>
      </c>
      <c r="BI6" s="34">
        <f t="shared" si="7"/>
        <v>3084.91</v>
      </c>
      <c r="BJ6" s="33">
        <f t="shared" si="7"/>
        <v>0</v>
      </c>
      <c r="BK6" s="34">
        <f t="shared" si="7"/>
        <v>1117.1099999999999</v>
      </c>
      <c r="BL6" s="34">
        <f t="shared" si="7"/>
        <v>1161.05</v>
      </c>
      <c r="BM6" s="34">
        <f t="shared" si="7"/>
        <v>979.89</v>
      </c>
      <c r="BN6" s="34">
        <f t="shared" si="7"/>
        <v>1051.43</v>
      </c>
      <c r="BO6" s="34">
        <f t="shared" si="7"/>
        <v>982.29</v>
      </c>
      <c r="BP6" s="33" t="str">
        <f>IF(BP7="","",IF(BP7="-","【-】","【"&amp;SUBSTITUTE(TEXT(BP7,"#,##0.00"),"-","△")&amp;"】"))</f>
        <v>【814.89】</v>
      </c>
      <c r="BQ6" s="34">
        <f>IF(BQ7="",NA(),BQ7)</f>
        <v>28.26</v>
      </c>
      <c r="BR6" s="34">
        <f t="shared" ref="BR6:BZ6" si="8">IF(BR7="",NA(),BR7)</f>
        <v>25.8</v>
      </c>
      <c r="BS6" s="34">
        <f t="shared" si="8"/>
        <v>16.54</v>
      </c>
      <c r="BT6" s="34">
        <f t="shared" si="8"/>
        <v>32.06</v>
      </c>
      <c r="BU6" s="34">
        <f t="shared" si="8"/>
        <v>21.83</v>
      </c>
      <c r="BV6" s="34">
        <f t="shared" si="8"/>
        <v>41.04</v>
      </c>
      <c r="BW6" s="34">
        <f t="shared" si="8"/>
        <v>41.08</v>
      </c>
      <c r="BX6" s="34">
        <f t="shared" si="8"/>
        <v>41.34</v>
      </c>
      <c r="BY6" s="34">
        <f t="shared" si="8"/>
        <v>40.06</v>
      </c>
      <c r="BZ6" s="34">
        <f t="shared" si="8"/>
        <v>41.25</v>
      </c>
      <c r="CA6" s="33" t="str">
        <f>IF(CA7="","",IF(CA7="-","【-】","【"&amp;SUBSTITUTE(TEXT(CA7,"#,##0.00"),"-","△")&amp;"】"))</f>
        <v>【60.64】</v>
      </c>
      <c r="CB6" s="34">
        <f>IF(CB7="",NA(),CB7)</f>
        <v>564.38</v>
      </c>
      <c r="CC6" s="34">
        <f t="shared" ref="CC6:CK6" si="9">IF(CC7="",NA(),CC7)</f>
        <v>716.99</v>
      </c>
      <c r="CD6" s="34">
        <f t="shared" si="9"/>
        <v>1145.3599999999999</v>
      </c>
      <c r="CE6" s="34">
        <f t="shared" si="9"/>
        <v>652.04</v>
      </c>
      <c r="CF6" s="34">
        <f t="shared" si="9"/>
        <v>903.08</v>
      </c>
      <c r="CG6" s="34">
        <f t="shared" si="9"/>
        <v>357.08</v>
      </c>
      <c r="CH6" s="34">
        <f t="shared" si="9"/>
        <v>378.08</v>
      </c>
      <c r="CI6" s="34">
        <f t="shared" si="9"/>
        <v>357.49</v>
      </c>
      <c r="CJ6" s="34">
        <f t="shared" si="9"/>
        <v>355.22</v>
      </c>
      <c r="CK6" s="34">
        <f t="shared" si="9"/>
        <v>334.48</v>
      </c>
      <c r="CL6" s="33" t="str">
        <f>IF(CL7="","",IF(CL7="-","【-】","【"&amp;SUBSTITUTE(TEXT(CL7,"#,##0.00"),"-","△")&amp;"】"))</f>
        <v>【255.52】</v>
      </c>
      <c r="CM6" s="33">
        <f>IF(CM7="",NA(),CM7)</f>
        <v>0</v>
      </c>
      <c r="CN6" s="33">
        <f t="shared" ref="CN6:CV6" si="10">IF(CN7="",NA(),CN7)</f>
        <v>0</v>
      </c>
      <c r="CO6" s="33">
        <f t="shared" si="10"/>
        <v>0</v>
      </c>
      <c r="CP6" s="34">
        <f t="shared" si="10"/>
        <v>92.68</v>
      </c>
      <c r="CQ6" s="33">
        <f t="shared" si="10"/>
        <v>0</v>
      </c>
      <c r="CR6" s="34">
        <f t="shared" si="10"/>
        <v>45.95</v>
      </c>
      <c r="CS6" s="34">
        <f t="shared" si="10"/>
        <v>44.69</v>
      </c>
      <c r="CT6" s="34">
        <f t="shared" si="10"/>
        <v>44.69</v>
      </c>
      <c r="CU6" s="34">
        <f t="shared" si="10"/>
        <v>42.84</v>
      </c>
      <c r="CV6" s="34">
        <f t="shared" si="10"/>
        <v>40.93</v>
      </c>
      <c r="CW6" s="33" t="str">
        <f>IF(CW7="","",IF(CW7="-","【-】","【"&amp;SUBSTITUTE(TEXT(CW7,"#,##0.00"),"-","△")&amp;"】"))</f>
        <v>【52.49】</v>
      </c>
      <c r="CX6" s="34">
        <f>IF(CX7="",NA(),CX7)</f>
        <v>80.709999999999994</v>
      </c>
      <c r="CY6" s="34">
        <f t="shared" ref="CY6:DG6" si="11">IF(CY7="",NA(),CY7)</f>
        <v>82.15</v>
      </c>
      <c r="CZ6" s="34">
        <f t="shared" si="11"/>
        <v>84.75</v>
      </c>
      <c r="DA6" s="34">
        <f t="shared" si="11"/>
        <v>88.32</v>
      </c>
      <c r="DB6" s="34">
        <f t="shared" si="11"/>
        <v>84.45</v>
      </c>
      <c r="DC6" s="34">
        <f t="shared" si="11"/>
        <v>71.97</v>
      </c>
      <c r="DD6" s="34">
        <f t="shared" si="11"/>
        <v>70.59</v>
      </c>
      <c r="DE6" s="34">
        <f t="shared" si="11"/>
        <v>69.67</v>
      </c>
      <c r="DF6" s="34">
        <f t="shared" si="11"/>
        <v>66.3</v>
      </c>
      <c r="DG6" s="34">
        <f t="shared" si="11"/>
        <v>62.73</v>
      </c>
      <c r="DH6" s="33" t="str">
        <f>IF(DH7="","",IF(DH7="-","【-】","【"&amp;SUBSTITUTE(TEXT(DH7,"#,##0.00"),"-","△")&amp;"】"))</f>
        <v>【85.49】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4">
        <f>IF(EE7="",NA(),EE7)</f>
        <v>7.0000000000000007E-2</v>
      </c>
      <c r="EF6" s="34">
        <f t="shared" ref="EF6:EN6" si="14">IF(EF7="",NA(),EF7)</f>
        <v>7.0000000000000007E-2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0.04</v>
      </c>
      <c r="EK6" s="34">
        <f t="shared" si="14"/>
        <v>7.0000000000000007E-2</v>
      </c>
      <c r="EL6" s="34">
        <f t="shared" si="14"/>
        <v>0.02</v>
      </c>
      <c r="EM6" s="34">
        <f t="shared" si="14"/>
        <v>0.03</v>
      </c>
      <c r="EN6" s="33">
        <f t="shared" si="14"/>
        <v>0</v>
      </c>
      <c r="EO6" s="33" t="str">
        <f>IF(EO7="","",IF(EO7="-","【-】","【"&amp;SUBSTITUTE(TEXT(EO7,"#,##0.00"),"-","△")&amp;"】"))</f>
        <v>【0.11】</v>
      </c>
    </row>
    <row r="7" spans="1:145" s="35" customFormat="1">
      <c r="A7" s="27"/>
      <c r="B7" s="36">
        <v>2017</v>
      </c>
      <c r="C7" s="36">
        <v>74462</v>
      </c>
      <c r="D7" s="36">
        <v>47</v>
      </c>
      <c r="E7" s="36">
        <v>17</v>
      </c>
      <c r="F7" s="36">
        <v>5</v>
      </c>
      <c r="G7" s="36">
        <v>0</v>
      </c>
      <c r="H7" s="36" t="s">
        <v>111</v>
      </c>
      <c r="I7" s="36" t="s">
        <v>112</v>
      </c>
      <c r="J7" s="36" t="s">
        <v>113</v>
      </c>
      <c r="K7" s="36" t="s">
        <v>114</v>
      </c>
      <c r="L7" s="36" t="s">
        <v>115</v>
      </c>
      <c r="M7" s="36" t="s">
        <v>116</v>
      </c>
      <c r="N7" s="37" t="s">
        <v>117</v>
      </c>
      <c r="O7" s="37" t="s">
        <v>118</v>
      </c>
      <c r="P7" s="37">
        <v>32.78</v>
      </c>
      <c r="Q7" s="37">
        <v>57.86</v>
      </c>
      <c r="R7" s="37">
        <v>3240</v>
      </c>
      <c r="S7" s="37">
        <v>1294</v>
      </c>
      <c r="T7" s="37">
        <v>209.46</v>
      </c>
      <c r="U7" s="37">
        <v>6.18</v>
      </c>
      <c r="V7" s="37">
        <v>418</v>
      </c>
      <c r="W7" s="37">
        <v>0.79</v>
      </c>
      <c r="X7" s="37">
        <v>529.11</v>
      </c>
      <c r="Y7" s="37">
        <v>70.010000000000005</v>
      </c>
      <c r="Z7" s="37">
        <v>58.64</v>
      </c>
      <c r="AA7" s="37">
        <v>65.709999999999994</v>
      </c>
      <c r="AB7" s="37">
        <v>48.16</v>
      </c>
      <c r="AC7" s="37">
        <v>55.33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9621.0400000000009</v>
      </c>
      <c r="BG7" s="37">
        <v>7880.32</v>
      </c>
      <c r="BH7" s="37">
        <v>6841</v>
      </c>
      <c r="BI7" s="37">
        <v>3084.91</v>
      </c>
      <c r="BJ7" s="37">
        <v>0</v>
      </c>
      <c r="BK7" s="37">
        <v>1117.1099999999999</v>
      </c>
      <c r="BL7" s="37">
        <v>1161.05</v>
      </c>
      <c r="BM7" s="37">
        <v>979.89</v>
      </c>
      <c r="BN7" s="37">
        <v>1051.43</v>
      </c>
      <c r="BO7" s="37">
        <v>982.29</v>
      </c>
      <c r="BP7" s="37">
        <v>814.89</v>
      </c>
      <c r="BQ7" s="37">
        <v>28.26</v>
      </c>
      <c r="BR7" s="37">
        <v>25.8</v>
      </c>
      <c r="BS7" s="37">
        <v>16.54</v>
      </c>
      <c r="BT7" s="37">
        <v>32.06</v>
      </c>
      <c r="BU7" s="37">
        <v>21.83</v>
      </c>
      <c r="BV7" s="37">
        <v>41.04</v>
      </c>
      <c r="BW7" s="37">
        <v>41.08</v>
      </c>
      <c r="BX7" s="37">
        <v>41.34</v>
      </c>
      <c r="BY7" s="37">
        <v>40.06</v>
      </c>
      <c r="BZ7" s="37">
        <v>41.25</v>
      </c>
      <c r="CA7" s="37">
        <v>60.64</v>
      </c>
      <c r="CB7" s="37">
        <v>564.38</v>
      </c>
      <c r="CC7" s="37">
        <v>716.99</v>
      </c>
      <c r="CD7" s="37">
        <v>1145.3599999999999</v>
      </c>
      <c r="CE7" s="37">
        <v>652.04</v>
      </c>
      <c r="CF7" s="37">
        <v>903.08</v>
      </c>
      <c r="CG7" s="37">
        <v>357.08</v>
      </c>
      <c r="CH7" s="37">
        <v>378.08</v>
      </c>
      <c r="CI7" s="37">
        <v>357.49</v>
      </c>
      <c r="CJ7" s="37">
        <v>355.22</v>
      </c>
      <c r="CK7" s="37">
        <v>334.48</v>
      </c>
      <c r="CL7" s="37">
        <v>255.52</v>
      </c>
      <c r="CM7" s="37">
        <v>0</v>
      </c>
      <c r="CN7" s="37">
        <v>0</v>
      </c>
      <c r="CO7" s="37">
        <v>0</v>
      </c>
      <c r="CP7" s="37">
        <v>92.68</v>
      </c>
      <c r="CQ7" s="37">
        <v>0</v>
      </c>
      <c r="CR7" s="37">
        <v>45.95</v>
      </c>
      <c r="CS7" s="37">
        <v>44.69</v>
      </c>
      <c r="CT7" s="37">
        <v>44.69</v>
      </c>
      <c r="CU7" s="37">
        <v>42.84</v>
      </c>
      <c r="CV7" s="37">
        <v>40.93</v>
      </c>
      <c r="CW7" s="37">
        <v>52.49</v>
      </c>
      <c r="CX7" s="37">
        <v>80.709999999999994</v>
      </c>
      <c r="CY7" s="37">
        <v>82.15</v>
      </c>
      <c r="CZ7" s="37">
        <v>84.75</v>
      </c>
      <c r="DA7" s="37">
        <v>88.32</v>
      </c>
      <c r="DB7" s="37">
        <v>84.45</v>
      </c>
      <c r="DC7" s="37">
        <v>71.97</v>
      </c>
      <c r="DD7" s="37">
        <v>70.59</v>
      </c>
      <c r="DE7" s="37">
        <v>69.67</v>
      </c>
      <c r="DF7" s="37">
        <v>66.3</v>
      </c>
      <c r="DG7" s="37">
        <v>62.73</v>
      </c>
      <c r="DH7" s="37">
        <v>85.49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7.0000000000000007E-2</v>
      </c>
      <c r="EF7" s="37">
        <v>7.0000000000000007E-2</v>
      </c>
      <c r="EG7" s="37">
        <v>0</v>
      </c>
      <c r="EH7" s="37">
        <v>0</v>
      </c>
      <c r="EI7" s="37">
        <v>0</v>
      </c>
      <c r="EJ7" s="37">
        <v>0.04</v>
      </c>
      <c r="EK7" s="37">
        <v>7.0000000000000007E-2</v>
      </c>
      <c r="EL7" s="37">
        <v>0.02</v>
      </c>
      <c r="EM7" s="37">
        <v>0.03</v>
      </c>
      <c r="EN7" s="37">
        <v>0</v>
      </c>
      <c r="EO7" s="37">
        <v>0.11</v>
      </c>
    </row>
    <row r="8" spans="1:14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>
      <c r="A9" s="39"/>
      <c r="B9" s="39" t="s">
        <v>119</v>
      </c>
      <c r="C9" s="39" t="s">
        <v>120</v>
      </c>
      <c r="D9" s="39" t="s">
        <v>121</v>
      </c>
      <c r="E9" s="39" t="s">
        <v>122</v>
      </c>
      <c r="F9" s="39" t="s">
        <v>123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安藤　貴之</cp:lastModifiedBy>
  <dcterms:modified xsi:type="dcterms:W3CDTF">2019-02-13T08:36:45Z</dcterms:modified>
</cp:coreProperties>
</file>