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GxRtoMy0Ck/JSqLA5ngPaTNHNdB+2RqCRmUYPPyArNBy2fm7l1ojHBk+t6nedxj6oHMLeMx+Qfbz0SVDLQSbw==" workbookSaltValue="kb4QZR+1zSmaNBBBxjrik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B8" i="4"/>
  <c r="AT8" i="4"/>
  <c r="AL8" i="4"/>
  <c r="W8" i="4"/>
  <c r="P8" i="4"/>
  <c r="I8" i="4"/>
  <c r="B6"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<sst xmlns="http://schemas.openxmlformats.org/spreadsheetml/2006/main" count="240" uniqueCount="125">
  <si>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</si>
  <si>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</si>
  <si>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</si>
  <si>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</si>
  <si>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</si>
  <si>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</si>
  <si>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</si>
  <si>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</si>
  <si>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</si>
  <si>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</si>
  <si>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</si>
  <si>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</si>
  <si>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</si>
  <si>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</si>
  <si>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</si>
  <si>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</si>
  <si>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</si>
  <si>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</si>
  <si>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</si>
  <si>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</si>
  <si>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</si>
  <si>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</si>
  <si>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</si>
  <si>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</si>
  <si>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</si>
  <si>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</si>
  <si>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</si>
  <si>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</si>
  <si>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</si>
  <si>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</si>
  <si>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</si>
  <si>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</si>
  <si>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</si>
  <si>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</si>
  <si>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</si>
  <si>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</si>
  <si>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</si>
  <si>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</si>
  <si>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</si>
  <si>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</si>
  <si>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</si>
  <si>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</si>
  <si>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</si>
  <si>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</si>
  <si>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</si>
  <si>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</si>
  <si>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</si>
  <si>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</si>
  <si>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</si>
  <si>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</si>
  <si>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</si>
  <si>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</si>
  <si>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</si>
  <si>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</si>
  <si>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</si>
  <si>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</si>
  <si>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</si>
  <si>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</si>
  <si>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</si>
  <si>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</si>
  <si>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</si>
  <si>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</si>
  <si>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</si>
  <si>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</si>
  <si>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</si>
  <si>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</si>
  <si>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</si>
  <si>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</si>
  <si>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</si>
  <si>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</si>
  <si>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</si>
  <si>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</si>
  <si>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</si>
  <si>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</si>
  <si>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</si>
  <si>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</si>
  <si>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</si>
  <si>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</si>
  <si>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</si>
  <si>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</si>
  <si>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</si>
  <si>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</si>
  <si>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</si>
  <si>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</si>
  <si>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</si>
  <si>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</si>
  <si>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</si>
  <si>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</si>
  <si>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</si>
  <si>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</si>
  <si>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</si>
  <si>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</si>
  <si>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</si>
  <si>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</si>
  <si>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</si>
  <si>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</si>
  <si>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</si>
  <si>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</si>
  <si>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</si>
  <si>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</si>
  <si>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</si>
  <si>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</si>
  <si>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</si>
  <si>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</si>
  <si>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</si>
  <si>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</si>
  <si>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</si>
  <si>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</si>
  <si>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</si>
  <si>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湯川村</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</si>
  <si>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</si>
  <si>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</si>
  <si>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</si>
  <si>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</si>
  <si>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</si>
  <si>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</si>
  <si>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</si>
  <si>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</si>
  <si>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</si>
  <si>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</si>
  <si>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</si>
  <si>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</si>
  <si>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供用開始後15年経過しているが、管渠については特に大きな支障はない。
　処理場水処理設備及び電気設備関係の修繕費が増加の傾向にある。</t>
    <rPh sb="1" eb="3">
      <t>キョウヨウ</t>
    </rPh>
    <rPh sb="3" eb="6">
      <t>カイシゴ</t>
    </rPh>
    <rPh sb="8" eb="9">
      <t>ネン</t>
    </rPh>
    <rPh sb="9" eb="11">
      <t>ケイカ</t>
    </rPh>
    <rPh sb="17" eb="19">
      <t>カンキョ</t>
    </rPh>
    <rPh sb="24" eb="25">
      <t>トク</t>
    </rPh>
    <rPh sb="26" eb="27">
      <t>オオ</t>
    </rPh>
    <rPh sb="29" eb="31">
      <t>シショウ</t>
    </rPh>
    <rPh sb="37" eb="39">
      <t>ショリ</t>
    </rPh>
    <rPh sb="39" eb="40">
      <t>ジョウ</t>
    </rPh>
    <rPh sb="40" eb="41">
      <t>ミズ</t>
    </rPh>
    <rPh sb="41" eb="43">
      <t>ショリ</t>
    </rPh>
    <rPh sb="43" eb="45">
      <t>セツビ</t>
    </rPh>
    <rPh sb="45" eb="46">
      <t>オヨ</t>
    </rPh>
    <rPh sb="47" eb="49">
      <t>デンキ</t>
    </rPh>
    <rPh sb="49" eb="51">
      <t>セツビ</t>
    </rPh>
    <rPh sb="51" eb="53">
      <t>カンケイ</t>
    </rPh>
    <rPh sb="54" eb="56">
      <t>シュウゼン</t>
    </rPh>
    <rPh sb="56" eb="57">
      <t>ヒ</t>
    </rPh>
    <rPh sb="58" eb="60">
      <t>ゾウカ</t>
    </rPh>
    <rPh sb="61" eb="63">
      <t>ケイコウ</t>
    </rPh>
    <phoneticPr fontId="4"/>
  </si>
  <si>
    <t>　収益的収支比率が50％程度であり、一般会計繰入金で不足分を補填している。
　経営規模と比べ企業債の規模が大きいことが、収益圧迫要因になっている。
　経費回復率は大幅に回復し、汚水処理原価も大幅に下がっている。</t>
    <rPh sb="1" eb="4">
      <t>シュウエキテキ</t>
    </rPh>
    <rPh sb="4" eb="6">
      <t>シュウシ</t>
    </rPh>
    <rPh sb="6" eb="8">
      <t>ヒリツ</t>
    </rPh>
    <rPh sb="12" eb="14">
      <t>テイド</t>
    </rPh>
    <rPh sb="18" eb="20">
      <t>イッパン</t>
    </rPh>
    <rPh sb="20" eb="22">
      <t>カイケイ</t>
    </rPh>
    <rPh sb="22" eb="24">
      <t>クリイレ</t>
    </rPh>
    <rPh sb="24" eb="25">
      <t>キン</t>
    </rPh>
    <rPh sb="26" eb="29">
      <t>フソクブン</t>
    </rPh>
    <rPh sb="30" eb="32">
      <t>ホテン</t>
    </rPh>
    <rPh sb="39" eb="41">
      <t>ケイエイ</t>
    </rPh>
    <rPh sb="41" eb="43">
      <t>キボ</t>
    </rPh>
    <rPh sb="44" eb="45">
      <t>クラ</t>
    </rPh>
    <rPh sb="46" eb="48">
      <t>キギョウ</t>
    </rPh>
    <rPh sb="48" eb="49">
      <t>サイ</t>
    </rPh>
    <rPh sb="50" eb="52">
      <t>キボ</t>
    </rPh>
    <rPh sb="53" eb="54">
      <t>オオ</t>
    </rPh>
    <rPh sb="60" eb="62">
      <t>シュウエキ</t>
    </rPh>
    <rPh sb="62" eb="64">
      <t>アッパク</t>
    </rPh>
    <rPh sb="64" eb="66">
      <t>ヨウイン</t>
    </rPh>
    <rPh sb="75" eb="77">
      <t>ケイヒ</t>
    </rPh>
    <rPh sb="77" eb="79">
      <t>カイフク</t>
    </rPh>
    <rPh sb="79" eb="80">
      <t>リツ</t>
    </rPh>
    <rPh sb="81" eb="83">
      <t>オオハバ</t>
    </rPh>
    <rPh sb="84" eb="86">
      <t>カイフク</t>
    </rPh>
    <rPh sb="88" eb="90">
      <t>オスイ</t>
    </rPh>
    <rPh sb="90" eb="92">
      <t>ショリ</t>
    </rPh>
    <rPh sb="92" eb="94">
      <t>ゲンカ</t>
    </rPh>
    <rPh sb="95" eb="97">
      <t>オオハバ</t>
    </rPh>
    <rPh sb="98" eb="99">
      <t>サ</t>
    </rPh>
    <phoneticPr fontId="4"/>
  </si>
  <si>
    <t>　接続率を向上させると共に、料金の改定、農業集落排水事業との統合など運営体制の在り方を見直す必要がある。
　施設管理の効率性を高めるためにストックマネジメントによる維持管理計画の策定を行い、順次整備予定である。</t>
    <rPh sb="1" eb="3">
      <t>セツゾク</t>
    </rPh>
    <rPh sb="3" eb="4">
      <t>リツ</t>
    </rPh>
    <rPh sb="5" eb="7">
      <t>コウジョウ</t>
    </rPh>
    <rPh sb="11" eb="12">
      <t>トモ</t>
    </rPh>
    <rPh sb="14" eb="16">
      <t>リョウキン</t>
    </rPh>
    <rPh sb="17" eb="19">
      <t>カイテイ</t>
    </rPh>
    <rPh sb="20" eb="22">
      <t>ノウギョウ</t>
    </rPh>
    <rPh sb="22" eb="24">
      <t>シュウラク</t>
    </rPh>
    <rPh sb="24" eb="26">
      <t>ハイスイ</t>
    </rPh>
    <rPh sb="26" eb="28">
      <t>ジギョウ</t>
    </rPh>
    <rPh sb="30" eb="32">
      <t>トウゴウ</t>
    </rPh>
    <rPh sb="34" eb="36">
      <t>ウンエイ</t>
    </rPh>
    <rPh sb="36" eb="38">
      <t>タイセイ</t>
    </rPh>
    <rPh sb="39" eb="40">
      <t>ア</t>
    </rPh>
    <rPh sb="41" eb="42">
      <t>カタ</t>
    </rPh>
    <rPh sb="43" eb="45">
      <t>ミナオ</t>
    </rPh>
    <rPh sb="46" eb="48">
      <t>ヒツヨウ</t>
    </rPh>
    <rPh sb="54" eb="56">
      <t>シセツ</t>
    </rPh>
    <rPh sb="56" eb="58">
      <t>カンリ</t>
    </rPh>
    <rPh sb="59" eb="62">
      <t>コウリツセイ</t>
    </rPh>
    <rPh sb="63" eb="64">
      <t>タカ</t>
    </rPh>
    <rPh sb="82" eb="84">
      <t>イジ</t>
    </rPh>
    <rPh sb="84" eb="86">
      <t>カンリ</t>
    </rPh>
    <rPh sb="86" eb="88">
      <t>ケイカク</t>
    </rPh>
    <rPh sb="89" eb="91">
      <t>サクテイ</t>
    </rPh>
    <rPh sb="92" eb="93">
      <t>オコナ</t>
    </rPh>
    <rPh sb="95" eb="97">
      <t>ジュンジ</t>
    </rPh>
    <rPh sb="97" eb="99">
      <t>セイビ</t>
    </rPh>
    <rPh sb="99" eb="10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</si>
</sst>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34F-4C30-B26D-85ACE66EAD46}"/>
            </c:ext>
          </c:extLst>
        </c:ser>
        <c:dLbls>
          <c:showLegendKey val="0"/>
          <c:showVal val="0"/>
          <c:showCatName val="0"/>
          <c:showSerName val="0"/>
          <c:showPercent val="0"/>
          <c:showBubbleSize val="0"/>
        </c:dLbls>
        <c:gapWidth val="150"/>
        <c:axId val="89472000"/>
        <c:axId val="8948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extLst xmlns:c16r2="http://schemas.microsoft.com/office/drawing/2015/06/chart">
            <c:ext xmlns:c16="http://schemas.microsoft.com/office/drawing/2014/chart" uri="{C3380CC4-5D6E-409C-BE32-E72D297353CC}">
              <c16:uniqueId val="{00000001-134F-4C30-B26D-85ACE66EAD46}"/>
            </c:ext>
          </c:extLst>
        </c:ser>
        <c:dLbls>
          <c:showLegendKey val="0"/>
          <c:showVal val="0"/>
          <c:showCatName val="0"/>
          <c:showSerName val="0"/>
          <c:showPercent val="0"/>
          <c:showBubbleSize val="0"/>
        </c:dLbls>
        <c:marker val="1"/>
        <c:smooth val="0"/>
        <c:axId val="89472000"/>
        <c:axId val="89486464"/>
      </c:lineChart>
      <c:dateAx>
        <c:axId val="89472000"/>
        <c:scaling>
          <c:orientation val="minMax"/>
        </c:scaling>
        <c:delete val="1"/>
        <c:axPos val="b"/>
        <c:numFmt formatCode="ge" sourceLinked="1"/>
        <c:majorTickMark val="none"/>
        <c:minorTickMark val="none"/>
        <c:tickLblPos val="none"/>
        <c:crossAx val="89486464"/>
        <c:crosses val="autoZero"/>
        <c:auto val="1"/>
        <c:lblOffset val="100"/>
        <c:baseTimeUnit val="years"/>
      </c:dateAx>
      <c:valAx>
        <c:axId val="8948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7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35.1</c:v>
                </c:pt>
                <c:pt idx="1">
                  <c:v>36.700000000000003</c:v>
                </c:pt>
                <c:pt idx="2">
                  <c:v>31.9</c:v>
                </c:pt>
                <c:pt idx="3">
                  <c:v>34</c:v>
                </c:pt>
                <c:pt idx="4">
                  <c:v>36.1</c:v>
                </c:pt>
              </c:numCache>
            </c:numRef>
          </c:val>
          <c:extLst xmlns:c16r2="http://schemas.microsoft.com/office/drawing/2015/06/chart">
            <c:ext xmlns:c16="http://schemas.microsoft.com/office/drawing/2014/chart" uri="{C3380CC4-5D6E-409C-BE32-E72D297353CC}">
              <c16:uniqueId val="{00000000-570E-4CC6-B82E-0B48AEB63F7C}"/>
            </c:ext>
          </c:extLst>
        </c:ser>
        <c:dLbls>
          <c:showLegendKey val="0"/>
          <c:showVal val="0"/>
          <c:showCatName val="0"/>
          <c:showSerName val="0"/>
          <c:showPercent val="0"/>
          <c:showBubbleSize val="0"/>
        </c:dLbls>
        <c:gapWidth val="150"/>
        <c:axId val="98765824"/>
        <c:axId val="9877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extLst xmlns:c16r2="http://schemas.microsoft.com/office/drawing/2015/06/chart">
            <c:ext xmlns:c16="http://schemas.microsoft.com/office/drawing/2014/chart" uri="{C3380CC4-5D6E-409C-BE32-E72D297353CC}">
              <c16:uniqueId val="{00000001-570E-4CC6-B82E-0B48AEB63F7C}"/>
            </c:ext>
          </c:extLst>
        </c:ser>
        <c:dLbls>
          <c:showLegendKey val="0"/>
          <c:showVal val="0"/>
          <c:showCatName val="0"/>
          <c:showSerName val="0"/>
          <c:showPercent val="0"/>
          <c:showBubbleSize val="0"/>
        </c:dLbls>
        <c:marker val="1"/>
        <c:smooth val="0"/>
        <c:axId val="98765824"/>
        <c:axId val="98772096"/>
      </c:lineChart>
      <c:dateAx>
        <c:axId val="98765824"/>
        <c:scaling>
          <c:orientation val="minMax"/>
        </c:scaling>
        <c:delete val="1"/>
        <c:axPos val="b"/>
        <c:numFmt formatCode="ge" sourceLinked="1"/>
        <c:majorTickMark val="none"/>
        <c:minorTickMark val="none"/>
        <c:tickLblPos val="none"/>
        <c:crossAx val="98772096"/>
        <c:crosses val="autoZero"/>
        <c:auto val="1"/>
        <c:lblOffset val="100"/>
        <c:baseTimeUnit val="years"/>
      </c:dateAx>
      <c:valAx>
        <c:axId val="9877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6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57.58</c:v>
                </c:pt>
                <c:pt idx="1">
                  <c:v>55.68</c:v>
                </c:pt>
                <c:pt idx="2">
                  <c:v>58.4</c:v>
                </c:pt>
                <c:pt idx="3">
                  <c:v>63.03</c:v>
                </c:pt>
                <c:pt idx="4">
                  <c:v>63.41</c:v>
                </c:pt>
              </c:numCache>
            </c:numRef>
          </c:val>
          <c:extLst xmlns:c16r2="http://schemas.microsoft.com/office/drawing/2015/06/chart">
            <c:ext xmlns:c16="http://schemas.microsoft.com/office/drawing/2014/chart" uri="{C3380CC4-5D6E-409C-BE32-E72D297353CC}">
              <c16:uniqueId val="{00000000-ECC1-4CF8-AAF1-523E674B373E}"/>
            </c:ext>
          </c:extLst>
        </c:ser>
        <c:dLbls>
          <c:showLegendKey val="0"/>
          <c:showVal val="0"/>
          <c:showCatName val="0"/>
          <c:showSerName val="0"/>
          <c:showPercent val="0"/>
          <c:showBubbleSize val="0"/>
        </c:dLbls>
        <c:gapWidth val="150"/>
        <c:axId val="98819456"/>
        <c:axId val="9882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extLst xmlns:c16r2="http://schemas.microsoft.com/office/drawing/2015/06/chart">
            <c:ext xmlns:c16="http://schemas.microsoft.com/office/drawing/2014/chart" uri="{C3380CC4-5D6E-409C-BE32-E72D297353CC}">
              <c16:uniqueId val="{00000001-ECC1-4CF8-AAF1-523E674B373E}"/>
            </c:ext>
          </c:extLst>
        </c:ser>
        <c:dLbls>
          <c:showLegendKey val="0"/>
          <c:showVal val="0"/>
          <c:showCatName val="0"/>
          <c:showSerName val="0"/>
          <c:showPercent val="0"/>
          <c:showBubbleSize val="0"/>
        </c:dLbls>
        <c:marker val="1"/>
        <c:smooth val="0"/>
        <c:axId val="98819456"/>
        <c:axId val="98821632"/>
      </c:lineChart>
      <c:dateAx>
        <c:axId val="98819456"/>
        <c:scaling>
          <c:orientation val="minMax"/>
        </c:scaling>
        <c:delete val="1"/>
        <c:axPos val="b"/>
        <c:numFmt formatCode="ge" sourceLinked="1"/>
        <c:majorTickMark val="none"/>
        <c:minorTickMark val="none"/>
        <c:tickLblPos val="none"/>
        <c:crossAx val="98821632"/>
        <c:crosses val="autoZero"/>
        <c:auto val="1"/>
        <c:lblOffset val="100"/>
        <c:baseTimeUnit val="years"/>
      </c:dateAx>
      <c:valAx>
        <c:axId val="9882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1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52.9</c:v>
                </c:pt>
                <c:pt idx="1">
                  <c:v>50.51</c:v>
                </c:pt>
                <c:pt idx="2">
                  <c:v>46.55</c:v>
                </c:pt>
                <c:pt idx="3">
                  <c:v>47.49</c:v>
                </c:pt>
                <c:pt idx="4">
                  <c:v>50.15</c:v>
                </c:pt>
              </c:numCache>
            </c:numRef>
          </c:val>
          <c:extLst xmlns:c16r2="http://schemas.microsoft.com/office/drawing/2015/06/chart">
            <c:ext xmlns:c16="http://schemas.microsoft.com/office/drawing/2014/chart" uri="{C3380CC4-5D6E-409C-BE32-E72D297353CC}">
              <c16:uniqueId val="{00000000-7657-499A-8296-6FE312DA715D}"/>
            </c:ext>
          </c:extLst>
        </c:ser>
        <c:dLbls>
          <c:showLegendKey val="0"/>
          <c:showVal val="0"/>
          <c:showCatName val="0"/>
          <c:showSerName val="0"/>
          <c:showPercent val="0"/>
          <c:showBubbleSize val="0"/>
        </c:dLbls>
        <c:gapWidth val="150"/>
        <c:axId val="89521536"/>
        <c:axId val="9569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657-499A-8296-6FE312DA715D}"/>
            </c:ext>
          </c:extLst>
        </c:ser>
        <c:dLbls>
          <c:showLegendKey val="0"/>
          <c:showVal val="0"/>
          <c:showCatName val="0"/>
          <c:showSerName val="0"/>
          <c:showPercent val="0"/>
          <c:showBubbleSize val="0"/>
        </c:dLbls>
        <c:marker val="1"/>
        <c:smooth val="0"/>
        <c:axId val="89521536"/>
        <c:axId val="95692288"/>
      </c:lineChart>
      <c:dateAx>
        <c:axId val="89521536"/>
        <c:scaling>
          <c:orientation val="minMax"/>
        </c:scaling>
        <c:delete val="1"/>
        <c:axPos val="b"/>
        <c:numFmt formatCode="ge" sourceLinked="1"/>
        <c:majorTickMark val="none"/>
        <c:minorTickMark val="none"/>
        <c:tickLblPos val="none"/>
        <c:crossAx val="95692288"/>
        <c:crosses val="autoZero"/>
        <c:auto val="1"/>
        <c:lblOffset val="100"/>
        <c:baseTimeUnit val="years"/>
      </c:dateAx>
      <c:valAx>
        <c:axId val="9569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2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D2-4ADB-9918-EAC5876105B8}"/>
            </c:ext>
          </c:extLst>
        </c:ser>
        <c:dLbls>
          <c:showLegendKey val="0"/>
          <c:showVal val="0"/>
          <c:showCatName val="0"/>
          <c:showSerName val="0"/>
          <c:showPercent val="0"/>
          <c:showBubbleSize val="0"/>
        </c:dLbls>
        <c:gapWidth val="150"/>
        <c:axId val="95731712"/>
        <c:axId val="9573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D2-4ADB-9918-EAC5876105B8}"/>
            </c:ext>
          </c:extLst>
        </c:ser>
        <c:dLbls>
          <c:showLegendKey val="0"/>
          <c:showVal val="0"/>
          <c:showCatName val="0"/>
          <c:showSerName val="0"/>
          <c:showPercent val="0"/>
          <c:showBubbleSize val="0"/>
        </c:dLbls>
        <c:marker val="1"/>
        <c:smooth val="0"/>
        <c:axId val="95731712"/>
        <c:axId val="95733632"/>
      </c:lineChart>
      <c:dateAx>
        <c:axId val="95731712"/>
        <c:scaling>
          <c:orientation val="minMax"/>
        </c:scaling>
        <c:delete val="1"/>
        <c:axPos val="b"/>
        <c:numFmt formatCode="ge" sourceLinked="1"/>
        <c:majorTickMark val="none"/>
        <c:minorTickMark val="none"/>
        <c:tickLblPos val="none"/>
        <c:crossAx val="95733632"/>
        <c:crosses val="autoZero"/>
        <c:auto val="1"/>
        <c:lblOffset val="100"/>
        <c:baseTimeUnit val="years"/>
      </c:dateAx>
      <c:valAx>
        <c:axId val="9573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3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AAC-49BD-99D2-117D03584DF9}"/>
            </c:ext>
          </c:extLst>
        </c:ser>
        <c:dLbls>
          <c:showLegendKey val="0"/>
          <c:showVal val="0"/>
          <c:showCatName val="0"/>
          <c:showSerName val="0"/>
          <c:showPercent val="0"/>
          <c:showBubbleSize val="0"/>
        </c:dLbls>
        <c:gapWidth val="150"/>
        <c:axId val="98861440"/>
        <c:axId val="9886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AAC-49BD-99D2-117D03584DF9}"/>
            </c:ext>
          </c:extLst>
        </c:ser>
        <c:dLbls>
          <c:showLegendKey val="0"/>
          <c:showVal val="0"/>
          <c:showCatName val="0"/>
          <c:showSerName val="0"/>
          <c:showPercent val="0"/>
          <c:showBubbleSize val="0"/>
        </c:dLbls>
        <c:marker val="1"/>
        <c:smooth val="0"/>
        <c:axId val="98861440"/>
        <c:axId val="98863360"/>
      </c:lineChart>
      <c:dateAx>
        <c:axId val="98861440"/>
        <c:scaling>
          <c:orientation val="minMax"/>
        </c:scaling>
        <c:delete val="1"/>
        <c:axPos val="b"/>
        <c:numFmt formatCode="ge" sourceLinked="1"/>
        <c:majorTickMark val="none"/>
        <c:minorTickMark val="none"/>
        <c:tickLblPos val="none"/>
        <c:crossAx val="98863360"/>
        <c:crosses val="autoZero"/>
        <c:auto val="1"/>
        <c:lblOffset val="100"/>
        <c:baseTimeUnit val="years"/>
      </c:dateAx>
      <c:valAx>
        <c:axId val="9886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6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297-41DD-9700-631BD8B9F8D6}"/>
            </c:ext>
          </c:extLst>
        </c:ser>
        <c:dLbls>
          <c:showLegendKey val="0"/>
          <c:showVal val="0"/>
          <c:showCatName val="0"/>
          <c:showSerName val="0"/>
          <c:showPercent val="0"/>
          <c:showBubbleSize val="0"/>
        </c:dLbls>
        <c:gapWidth val="150"/>
        <c:axId val="98888320"/>
        <c:axId val="9891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297-41DD-9700-631BD8B9F8D6}"/>
            </c:ext>
          </c:extLst>
        </c:ser>
        <c:dLbls>
          <c:showLegendKey val="0"/>
          <c:showVal val="0"/>
          <c:showCatName val="0"/>
          <c:showSerName val="0"/>
          <c:showPercent val="0"/>
          <c:showBubbleSize val="0"/>
        </c:dLbls>
        <c:marker val="1"/>
        <c:smooth val="0"/>
        <c:axId val="98888320"/>
        <c:axId val="98910976"/>
      </c:lineChart>
      <c:dateAx>
        <c:axId val="98888320"/>
        <c:scaling>
          <c:orientation val="minMax"/>
        </c:scaling>
        <c:delete val="1"/>
        <c:axPos val="b"/>
        <c:numFmt formatCode="ge" sourceLinked="1"/>
        <c:majorTickMark val="none"/>
        <c:minorTickMark val="none"/>
        <c:tickLblPos val="none"/>
        <c:crossAx val="98910976"/>
        <c:crosses val="autoZero"/>
        <c:auto val="1"/>
        <c:lblOffset val="100"/>
        <c:baseTimeUnit val="years"/>
      </c:dateAx>
      <c:valAx>
        <c:axId val="9891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8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C23-498B-8E73-5577533853C0}"/>
            </c:ext>
          </c:extLst>
        </c:ser>
        <c:dLbls>
          <c:showLegendKey val="0"/>
          <c:showVal val="0"/>
          <c:showCatName val="0"/>
          <c:showSerName val="0"/>
          <c:showPercent val="0"/>
          <c:showBubbleSize val="0"/>
        </c:dLbls>
        <c:gapWidth val="150"/>
        <c:axId val="98940800"/>
        <c:axId val="9895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23-498B-8E73-5577533853C0}"/>
            </c:ext>
          </c:extLst>
        </c:ser>
        <c:dLbls>
          <c:showLegendKey val="0"/>
          <c:showVal val="0"/>
          <c:showCatName val="0"/>
          <c:showSerName val="0"/>
          <c:showPercent val="0"/>
          <c:showBubbleSize val="0"/>
        </c:dLbls>
        <c:marker val="1"/>
        <c:smooth val="0"/>
        <c:axId val="98940800"/>
        <c:axId val="98955264"/>
      </c:lineChart>
      <c:dateAx>
        <c:axId val="98940800"/>
        <c:scaling>
          <c:orientation val="minMax"/>
        </c:scaling>
        <c:delete val="1"/>
        <c:axPos val="b"/>
        <c:numFmt formatCode="ge" sourceLinked="1"/>
        <c:majorTickMark val="none"/>
        <c:minorTickMark val="none"/>
        <c:tickLblPos val="none"/>
        <c:crossAx val="98955264"/>
        <c:crosses val="autoZero"/>
        <c:auto val="1"/>
        <c:lblOffset val="100"/>
        <c:baseTimeUnit val="years"/>
      </c:dateAx>
      <c:valAx>
        <c:axId val="9895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4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2300.52</c:v>
                </c:pt>
                <c:pt idx="1">
                  <c:v>1851.55</c:v>
                </c:pt>
                <c:pt idx="2">
                  <c:v>3744.17</c:v>
                </c:pt>
                <c:pt idx="3">
                  <c:v>1325.12</c:v>
                </c:pt>
                <c:pt idx="4" formatCode="#,##0.00;&quot;△&quot;#,##0.00">
                  <c:v>0</c:v>
                </c:pt>
              </c:numCache>
            </c:numRef>
          </c:val>
          <c:extLst xmlns:c16r2="http://schemas.microsoft.com/office/drawing/2015/06/chart">
            <c:ext xmlns:c16="http://schemas.microsoft.com/office/drawing/2014/chart" uri="{C3380CC4-5D6E-409C-BE32-E72D297353CC}">
              <c16:uniqueId val="{00000000-7BFF-45A1-9BF3-2FCD106C6A72}"/>
            </c:ext>
          </c:extLst>
        </c:ser>
        <c:dLbls>
          <c:showLegendKey val="0"/>
          <c:showVal val="0"/>
          <c:showCatName val="0"/>
          <c:showSerName val="0"/>
          <c:showPercent val="0"/>
          <c:showBubbleSize val="0"/>
        </c:dLbls>
        <c:gapWidth val="150"/>
        <c:axId val="98588928"/>
        <c:axId val="9859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extLst xmlns:c16r2="http://schemas.microsoft.com/office/drawing/2015/06/chart">
            <c:ext xmlns:c16="http://schemas.microsoft.com/office/drawing/2014/chart" uri="{C3380CC4-5D6E-409C-BE32-E72D297353CC}">
              <c16:uniqueId val="{00000001-7BFF-45A1-9BF3-2FCD106C6A72}"/>
            </c:ext>
          </c:extLst>
        </c:ser>
        <c:dLbls>
          <c:showLegendKey val="0"/>
          <c:showVal val="0"/>
          <c:showCatName val="0"/>
          <c:showSerName val="0"/>
          <c:showPercent val="0"/>
          <c:showBubbleSize val="0"/>
        </c:dLbls>
        <c:marker val="1"/>
        <c:smooth val="0"/>
        <c:axId val="98588928"/>
        <c:axId val="98591104"/>
      </c:lineChart>
      <c:dateAx>
        <c:axId val="98588928"/>
        <c:scaling>
          <c:orientation val="minMax"/>
        </c:scaling>
        <c:delete val="1"/>
        <c:axPos val="b"/>
        <c:numFmt formatCode="ge" sourceLinked="1"/>
        <c:majorTickMark val="none"/>
        <c:minorTickMark val="none"/>
        <c:tickLblPos val="none"/>
        <c:crossAx val="98591104"/>
        <c:crosses val="autoZero"/>
        <c:auto val="1"/>
        <c:lblOffset val="100"/>
        <c:baseTimeUnit val="years"/>
      </c:dateAx>
      <c:valAx>
        <c:axId val="9859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8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31.82</c:v>
                </c:pt>
                <c:pt idx="1">
                  <c:v>38.93</c:v>
                </c:pt>
                <c:pt idx="2">
                  <c:v>43.07</c:v>
                </c:pt>
                <c:pt idx="3">
                  <c:v>41.3</c:v>
                </c:pt>
                <c:pt idx="4">
                  <c:v>70.97</c:v>
                </c:pt>
              </c:numCache>
            </c:numRef>
          </c:val>
          <c:extLst xmlns:c16r2="http://schemas.microsoft.com/office/drawing/2015/06/chart">
            <c:ext xmlns:c16="http://schemas.microsoft.com/office/drawing/2014/chart" uri="{C3380CC4-5D6E-409C-BE32-E72D297353CC}">
              <c16:uniqueId val="{00000000-D004-4450-8179-21B3D600BE47}"/>
            </c:ext>
          </c:extLst>
        </c:ser>
        <c:dLbls>
          <c:showLegendKey val="0"/>
          <c:showVal val="0"/>
          <c:showCatName val="0"/>
          <c:showSerName val="0"/>
          <c:showPercent val="0"/>
          <c:showBubbleSize val="0"/>
        </c:dLbls>
        <c:gapWidth val="150"/>
        <c:axId val="98629888"/>
        <c:axId val="9870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extLst xmlns:c16r2="http://schemas.microsoft.com/office/drawing/2015/06/chart">
            <c:ext xmlns:c16="http://schemas.microsoft.com/office/drawing/2014/chart" uri="{C3380CC4-5D6E-409C-BE32-E72D297353CC}">
              <c16:uniqueId val="{00000001-D004-4450-8179-21B3D600BE47}"/>
            </c:ext>
          </c:extLst>
        </c:ser>
        <c:dLbls>
          <c:showLegendKey val="0"/>
          <c:showVal val="0"/>
          <c:showCatName val="0"/>
          <c:showSerName val="0"/>
          <c:showPercent val="0"/>
          <c:showBubbleSize val="0"/>
        </c:dLbls>
        <c:marker val="1"/>
        <c:smooth val="0"/>
        <c:axId val="98629888"/>
        <c:axId val="98701696"/>
      </c:lineChart>
      <c:dateAx>
        <c:axId val="98629888"/>
        <c:scaling>
          <c:orientation val="minMax"/>
        </c:scaling>
        <c:delete val="1"/>
        <c:axPos val="b"/>
        <c:numFmt formatCode="ge" sourceLinked="1"/>
        <c:majorTickMark val="none"/>
        <c:minorTickMark val="none"/>
        <c:tickLblPos val="none"/>
        <c:crossAx val="98701696"/>
        <c:crosses val="autoZero"/>
        <c:auto val="1"/>
        <c:lblOffset val="100"/>
        <c:baseTimeUnit val="years"/>
      </c:dateAx>
      <c:valAx>
        <c:axId val="9870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2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661.77</c:v>
                </c:pt>
                <c:pt idx="1">
                  <c:v>543.44000000000005</c:v>
                </c:pt>
                <c:pt idx="2">
                  <c:v>505.78</c:v>
                </c:pt>
                <c:pt idx="3">
                  <c:v>522.76</c:v>
                </c:pt>
                <c:pt idx="4">
                  <c:v>311.14</c:v>
                </c:pt>
              </c:numCache>
            </c:numRef>
          </c:val>
          <c:extLst xmlns:c16r2="http://schemas.microsoft.com/office/drawing/2015/06/chart">
            <c:ext xmlns:c16="http://schemas.microsoft.com/office/drawing/2014/chart" uri="{C3380CC4-5D6E-409C-BE32-E72D297353CC}">
              <c16:uniqueId val="{00000000-A1B0-422A-A445-1E6EB754C4BB}"/>
            </c:ext>
          </c:extLst>
        </c:ser>
        <c:dLbls>
          <c:showLegendKey val="0"/>
          <c:showVal val="0"/>
          <c:showCatName val="0"/>
          <c:showSerName val="0"/>
          <c:showPercent val="0"/>
          <c:showBubbleSize val="0"/>
        </c:dLbls>
        <c:gapWidth val="150"/>
        <c:axId val="98728576"/>
        <c:axId val="9874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extLst xmlns:c16r2="http://schemas.microsoft.com/office/drawing/2015/06/chart">
            <c:ext xmlns:c16="http://schemas.microsoft.com/office/drawing/2014/chart" uri="{C3380CC4-5D6E-409C-BE32-E72D297353CC}">
              <c16:uniqueId val="{00000001-A1B0-422A-A445-1E6EB754C4BB}"/>
            </c:ext>
          </c:extLst>
        </c:ser>
        <c:dLbls>
          <c:showLegendKey val="0"/>
          <c:showVal val="0"/>
          <c:showCatName val="0"/>
          <c:showSerName val="0"/>
          <c:showPercent val="0"/>
          <c:showBubbleSize val="0"/>
        </c:dLbls>
        <c:marker val="1"/>
        <c:smooth val="0"/>
        <c:axId val="98728576"/>
        <c:axId val="98743040"/>
      </c:lineChart>
      <c:dateAx>
        <c:axId val="98728576"/>
        <c:scaling>
          <c:orientation val="minMax"/>
        </c:scaling>
        <c:delete val="1"/>
        <c:axPos val="b"/>
        <c:numFmt formatCode="ge" sourceLinked="1"/>
        <c:majorTickMark val="none"/>
        <c:minorTickMark val="none"/>
        <c:tickLblPos val="none"/>
        <c:crossAx val="98743040"/>
        <c:crosses val="autoZero"/>
        <c:auto val="1"/>
        <c:lblOffset val="100"/>
        <c:baseTimeUnit val="years"/>
      </c:dateAx>
      <c:valAx>
        <c:axId val="9874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2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8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湯川村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D3</v>
      </c>
      <c r="X8" s="71"/>
      <c r="Y8" s="71"/>
      <c r="Z8" s="71"/>
      <c r="AA8" s="71"/>
      <c r="AB8" s="71"/>
      <c r="AC8" s="71"/>
      <c r="AD8" s="72" t="str">
        <f>データ!$M$6</f>
        <v>非設置</v>
      </c>
      <c r="AE8" s="72"/>
      <c r="AF8" s="72"/>
      <c r="AG8" s="72"/>
      <c r="AH8" s="72"/>
      <c r="AI8" s="72"/>
      <c r="AJ8" s="72"/>
      <c r="AK8" s="3"/>
      <c r="AL8" s="66">
        <f>データ!S6</f>
        <v>3315</v>
      </c>
      <c r="AM8" s="66"/>
      <c r="AN8" s="66"/>
      <c r="AO8" s="66"/>
      <c r="AP8" s="66"/>
      <c r="AQ8" s="66"/>
      <c r="AR8" s="66"/>
      <c r="AS8" s="66"/>
      <c r="AT8" s="65">
        <f>データ!T6</f>
        <v>16.37</v>
      </c>
      <c r="AU8" s="65"/>
      <c r="AV8" s="65"/>
      <c r="AW8" s="65"/>
      <c r="AX8" s="65"/>
      <c r="AY8" s="65"/>
      <c r="AZ8" s="65"/>
      <c r="BA8" s="65"/>
      <c r="BB8" s="65">
        <f>データ!U6</f>
        <v>202.5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60.05</v>
      </c>
      <c r="Q10" s="65"/>
      <c r="R10" s="65"/>
      <c r="S10" s="65"/>
      <c r="T10" s="65"/>
      <c r="U10" s="65"/>
      <c r="V10" s="65"/>
      <c r="W10" s="65">
        <f>データ!Q6</f>
        <v>92.81</v>
      </c>
      <c r="X10" s="65"/>
      <c r="Y10" s="65"/>
      <c r="Z10" s="65"/>
      <c r="AA10" s="65"/>
      <c r="AB10" s="65"/>
      <c r="AC10" s="65"/>
      <c r="AD10" s="66">
        <f>データ!R6</f>
        <v>3888</v>
      </c>
      <c r="AE10" s="66"/>
      <c r="AF10" s="66"/>
      <c r="AG10" s="66"/>
      <c r="AH10" s="66"/>
      <c r="AI10" s="66"/>
      <c r="AJ10" s="66"/>
      <c r="AK10" s="2"/>
      <c r="AL10" s="66">
        <f>データ!V6</f>
        <v>1968</v>
      </c>
      <c r="AM10" s="66"/>
      <c r="AN10" s="66"/>
      <c r="AO10" s="66"/>
      <c r="AP10" s="66"/>
      <c r="AQ10" s="66"/>
      <c r="AR10" s="66"/>
      <c r="AS10" s="66"/>
      <c r="AT10" s="65">
        <f>データ!W6</f>
        <v>0.88</v>
      </c>
      <c r="AU10" s="65"/>
      <c r="AV10" s="65"/>
      <c r="AW10" s="65"/>
      <c r="AX10" s="65"/>
      <c r="AY10" s="65"/>
      <c r="AZ10" s="65"/>
      <c r="BA10" s="65"/>
      <c r="BB10" s="65">
        <f>データ!X6</f>
        <v>2236.36</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GLZzo1v0GQmNUq5TFRlB7ydf0D0xke4BnI8JccMLq38YKBLp6fjIWbh1cLtKhR6k/6cnfOjF0Ko0km7pKxTWkg==" saltValue="y+umIaEEAQ/aBZ0olUHlg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74225</v>
      </c>
      <c r="D6" s="32">
        <f t="shared" si="3"/>
        <v>47</v>
      </c>
      <c r="E6" s="32">
        <f t="shared" si="3"/>
        <v>17</v>
      </c>
      <c r="F6" s="32">
        <f t="shared" si="3"/>
        <v>4</v>
      </c>
      <c r="G6" s="32">
        <f t="shared" si="3"/>
        <v>0</v>
      </c>
      <c r="H6" s="32" t="str">
        <f t="shared" si="3"/>
        <v>福島県　湯川村</v>
      </c>
      <c r="I6" s="32" t="str">
        <f t="shared" si="3"/>
        <v>法非適用</v>
      </c>
      <c r="J6" s="32" t="str">
        <f t="shared" si="3"/>
        <v>下水道事業</v>
      </c>
      <c r="K6" s="32" t="str">
        <f t="shared" si="3"/>
        <v>特定環境保全公共下水道</v>
      </c>
      <c r="L6" s="32" t="str">
        <f t="shared" si="3"/>
        <v>D3</v>
      </c>
      <c r="M6" s="32" t="str">
        <f t="shared" si="3"/>
        <v>非設置</v>
      </c>
      <c r="N6" s="33" t="str">
        <f t="shared" si="3"/>
        <v>-</v>
      </c>
      <c r="O6" s="33" t="str">
        <f t="shared" si="3"/>
        <v>該当数値なし</v>
      </c>
      <c r="P6" s="33">
        <f t="shared" si="3"/>
        <v>60.05</v>
      </c>
      <c r="Q6" s="33">
        <f t="shared" si="3"/>
        <v>92.81</v>
      </c>
      <c r="R6" s="33">
        <f t="shared" si="3"/>
        <v>3888</v>
      </c>
      <c r="S6" s="33">
        <f t="shared" si="3"/>
        <v>3315</v>
      </c>
      <c r="T6" s="33">
        <f t="shared" si="3"/>
        <v>16.37</v>
      </c>
      <c r="U6" s="33">
        <f t="shared" si="3"/>
        <v>202.5</v>
      </c>
      <c r="V6" s="33">
        <f t="shared" si="3"/>
        <v>1968</v>
      </c>
      <c r="W6" s="33">
        <f t="shared" si="3"/>
        <v>0.88</v>
      </c>
      <c r="X6" s="33">
        <f t="shared" si="3"/>
        <v>2236.36</v>
      </c>
      <c r="Y6" s="34">
        <f>IF(Y7="",NA(),Y7)</f>
        <v>52.9</v>
      </c>
      <c r="Z6" s="34">
        <f t="shared" ref="Z6:AH6" si="4">IF(Z7="",NA(),Z7)</f>
        <v>50.51</v>
      </c>
      <c r="AA6" s="34">
        <f t="shared" si="4"/>
        <v>46.55</v>
      </c>
      <c r="AB6" s="34">
        <f t="shared" si="4"/>
        <v>47.49</v>
      </c>
      <c r="AC6" s="34">
        <f t="shared" si="4"/>
        <v>50.15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2300.52</v>
      </c>
      <c r="BG6" s="34">
        <f t="shared" ref="BG6:BO6" si="7">IF(BG7="",NA(),BG7)</f>
        <v>1851.55</v>
      </c>
      <c r="BH6" s="34">
        <f t="shared" si="7"/>
        <v>3744.17</v>
      </c>
      <c r="BI6" s="34">
        <f t="shared" si="7"/>
        <v>1325.12</v>
      </c>
      <c r="BJ6" s="33">
        <f t="shared" si="7"/>
        <v>0</v>
      </c>
      <c r="BK6" s="34">
        <f t="shared" si="7"/>
        <v>1554.05</v>
      </c>
      <c r="BL6" s="34">
        <f t="shared" si="7"/>
        <v>1671.86</v>
      </c>
      <c r="BM6" s="34">
        <f t="shared" si="7"/>
        <v>1673.47</v>
      </c>
      <c r="BN6" s="34">
        <f t="shared" si="7"/>
        <v>1592.72</v>
      </c>
      <c r="BO6" s="34">
        <f t="shared" si="7"/>
        <v>1223.96</v>
      </c>
      <c r="BP6" s="33" t="str">
        <f>IF(BP7="","",IF(BP7="-","【-】","【"&amp;SUBSTITUTE(TEXT(BP7,"#,##0.00"),"-","△")&amp;"】"))</f>
        <v>【1,225.44】</v>
      </c>
      <c r="BQ6" s="34">
        <f>IF(BQ7="",NA(),BQ7)</f>
        <v>31.82</v>
      </c>
      <c r="BR6" s="34">
        <f t="shared" ref="BR6:BZ6" si="8">IF(BR7="",NA(),BR7)</f>
        <v>38.93</v>
      </c>
      <c r="BS6" s="34">
        <f t="shared" si="8"/>
        <v>43.07</v>
      </c>
      <c r="BT6" s="34">
        <f t="shared" si="8"/>
        <v>41.3</v>
      </c>
      <c r="BU6" s="34">
        <f t="shared" si="8"/>
        <v>70.97</v>
      </c>
      <c r="BV6" s="34">
        <f t="shared" si="8"/>
        <v>53.01</v>
      </c>
      <c r="BW6" s="34">
        <f t="shared" si="8"/>
        <v>50.54</v>
      </c>
      <c r="BX6" s="34">
        <f t="shared" si="8"/>
        <v>49.22</v>
      </c>
      <c r="BY6" s="34">
        <f t="shared" si="8"/>
        <v>53.7</v>
      </c>
      <c r="BZ6" s="34">
        <f t="shared" si="8"/>
        <v>61.54</v>
      </c>
      <c r="CA6" s="33" t="str">
        <f>IF(CA7="","",IF(CA7="-","【-】","【"&amp;SUBSTITUTE(TEXT(CA7,"#,##0.00"),"-","△")&amp;"】"))</f>
        <v>【75.58】</v>
      </c>
      <c r="CB6" s="34">
        <f>IF(CB7="",NA(),CB7)</f>
        <v>661.77</v>
      </c>
      <c r="CC6" s="34">
        <f t="shared" ref="CC6:CK6" si="9">IF(CC7="",NA(),CC7)</f>
        <v>543.44000000000005</v>
      </c>
      <c r="CD6" s="34">
        <f t="shared" si="9"/>
        <v>505.78</v>
      </c>
      <c r="CE6" s="34">
        <f t="shared" si="9"/>
        <v>522.76</v>
      </c>
      <c r="CF6" s="34">
        <f t="shared" si="9"/>
        <v>311.14</v>
      </c>
      <c r="CG6" s="34">
        <f t="shared" si="9"/>
        <v>299.39</v>
      </c>
      <c r="CH6" s="34">
        <f t="shared" si="9"/>
        <v>320.36</v>
      </c>
      <c r="CI6" s="34">
        <f t="shared" si="9"/>
        <v>332.02</v>
      </c>
      <c r="CJ6" s="34">
        <f t="shared" si="9"/>
        <v>300.35000000000002</v>
      </c>
      <c r="CK6" s="34">
        <f t="shared" si="9"/>
        <v>267.86</v>
      </c>
      <c r="CL6" s="33" t="str">
        <f>IF(CL7="","",IF(CL7="-","【-】","【"&amp;SUBSTITUTE(TEXT(CL7,"#,##0.00"),"-","△")&amp;"】"))</f>
        <v>【215.23】</v>
      </c>
      <c r="CM6" s="34">
        <f>IF(CM7="",NA(),CM7)</f>
        <v>35.1</v>
      </c>
      <c r="CN6" s="34">
        <f t="shared" ref="CN6:CV6" si="10">IF(CN7="",NA(),CN7)</f>
        <v>36.700000000000003</v>
      </c>
      <c r="CO6" s="34">
        <f t="shared" si="10"/>
        <v>31.9</v>
      </c>
      <c r="CP6" s="34">
        <f t="shared" si="10"/>
        <v>34</v>
      </c>
      <c r="CQ6" s="34">
        <f t="shared" si="10"/>
        <v>36.1</v>
      </c>
      <c r="CR6" s="34">
        <f t="shared" si="10"/>
        <v>36.200000000000003</v>
      </c>
      <c r="CS6" s="34">
        <f t="shared" si="10"/>
        <v>34.74</v>
      </c>
      <c r="CT6" s="34">
        <f t="shared" si="10"/>
        <v>36.65</v>
      </c>
      <c r="CU6" s="34">
        <f t="shared" si="10"/>
        <v>37.72</v>
      </c>
      <c r="CV6" s="34">
        <f t="shared" si="10"/>
        <v>37.08</v>
      </c>
      <c r="CW6" s="33" t="str">
        <f>IF(CW7="","",IF(CW7="-","【-】","【"&amp;SUBSTITUTE(TEXT(CW7,"#,##0.00"),"-","△")&amp;"】"))</f>
        <v>【42.66】</v>
      </c>
      <c r="CX6" s="34">
        <f>IF(CX7="",NA(),CX7)</f>
        <v>57.58</v>
      </c>
      <c r="CY6" s="34">
        <f t="shared" ref="CY6:DG6" si="11">IF(CY7="",NA(),CY7)</f>
        <v>55.68</v>
      </c>
      <c r="CZ6" s="34">
        <f t="shared" si="11"/>
        <v>58.4</v>
      </c>
      <c r="DA6" s="34">
        <f t="shared" si="11"/>
        <v>63.03</v>
      </c>
      <c r="DB6" s="34">
        <f t="shared" si="11"/>
        <v>63.41</v>
      </c>
      <c r="DC6" s="34">
        <f t="shared" si="11"/>
        <v>71.069999999999993</v>
      </c>
      <c r="DD6" s="34">
        <f t="shared" si="11"/>
        <v>70.14</v>
      </c>
      <c r="DE6" s="34">
        <f t="shared" si="11"/>
        <v>68.83</v>
      </c>
      <c r="DF6" s="34">
        <f t="shared" si="11"/>
        <v>68.459999999999994</v>
      </c>
      <c r="DG6" s="34">
        <f t="shared" si="11"/>
        <v>67.22</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0.13</v>
      </c>
      <c r="EO6" s="33" t="str">
        <f>IF(EO7="","",IF(EO7="-","【-】","【"&amp;SUBSTITUTE(TEXT(EO7,"#,##0.00"),"-","△")&amp;"】"))</f>
        <v>【0.10】</v>
      </c>
    </row>
    <row r="7" spans="1:145" s="35" customFormat="1" x14ac:dyDescent="0.15">
      <c r="A7" s="27"/>
      <c r="B7" s="36">
        <v>2017</v>
      </c>
      <c r="C7" s="36">
        <v>74225</v>
      </c>
      <c r="D7" s="36">
        <v>47</v>
      </c>
      <c r="E7" s="36">
        <v>17</v>
      </c>
      <c r="F7" s="36">
        <v>4</v>
      </c>
      <c r="G7" s="36">
        <v>0</v>
      </c>
      <c r="H7" s="36" t="s">
        <v>109</v>
      </c>
      <c r="I7" s="36" t="s">
        <v>110</v>
      </c>
      <c r="J7" s="36" t="s">
        <v>111</v>
      </c>
      <c r="K7" s="36" t="s">
        <v>112</v>
      </c>
      <c r="L7" s="36" t="s">
        <v>113</v>
      </c>
      <c r="M7" s="36" t="s">
        <v>114</v>
      </c>
      <c r="N7" s="37" t="s">
        <v>115</v>
      </c>
      <c r="O7" s="37" t="s">
        <v>116</v>
      </c>
      <c r="P7" s="37">
        <v>60.05</v>
      </c>
      <c r="Q7" s="37">
        <v>92.81</v>
      </c>
      <c r="R7" s="37">
        <v>3888</v>
      </c>
      <c r="S7" s="37">
        <v>3315</v>
      </c>
      <c r="T7" s="37">
        <v>16.37</v>
      </c>
      <c r="U7" s="37">
        <v>202.5</v>
      </c>
      <c r="V7" s="37">
        <v>1968</v>
      </c>
      <c r="W7" s="37">
        <v>0.88</v>
      </c>
      <c r="X7" s="37">
        <v>2236.36</v>
      </c>
      <c r="Y7" s="37">
        <v>52.9</v>
      </c>
      <c r="Z7" s="37">
        <v>50.51</v>
      </c>
      <c r="AA7" s="37">
        <v>46.55</v>
      </c>
      <c r="AB7" s="37">
        <v>47.49</v>
      </c>
      <c r="AC7" s="37">
        <v>50.15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2300.52</v>
      </c>
      <c r="BG7" s="37">
        <v>1851.55</v>
      </c>
      <c r="BH7" s="37">
        <v>3744.17</v>
      </c>
      <c r="BI7" s="37">
        <v>1325.12</v>
      </c>
      <c r="BJ7" s="37">
        <v>0</v>
      </c>
      <c r="BK7" s="37">
        <v>1554.05</v>
      </c>
      <c r="BL7" s="37">
        <v>1671.86</v>
      </c>
      <c r="BM7" s="37">
        <v>1673.47</v>
      </c>
      <c r="BN7" s="37">
        <v>1592.72</v>
      </c>
      <c r="BO7" s="37">
        <v>1223.96</v>
      </c>
      <c r="BP7" s="37">
        <v>1225.44</v>
      </c>
      <c r="BQ7" s="37">
        <v>31.82</v>
      </c>
      <c r="BR7" s="37">
        <v>38.93</v>
      </c>
      <c r="BS7" s="37">
        <v>43.07</v>
      </c>
      <c r="BT7" s="37">
        <v>41.3</v>
      </c>
      <c r="BU7" s="37">
        <v>70.97</v>
      </c>
      <c r="BV7" s="37">
        <v>53.01</v>
      </c>
      <c r="BW7" s="37">
        <v>50.54</v>
      </c>
      <c r="BX7" s="37">
        <v>49.22</v>
      </c>
      <c r="BY7" s="37">
        <v>53.7</v>
      </c>
      <c r="BZ7" s="37">
        <v>61.54</v>
      </c>
      <c r="CA7" s="37">
        <v>75.58</v>
      </c>
      <c r="CB7" s="37">
        <v>661.77</v>
      </c>
      <c r="CC7" s="37">
        <v>543.44000000000005</v>
      </c>
      <c r="CD7" s="37">
        <v>505.78</v>
      </c>
      <c r="CE7" s="37">
        <v>522.76</v>
      </c>
      <c r="CF7" s="37">
        <v>311.14</v>
      </c>
      <c r="CG7" s="37">
        <v>299.39</v>
      </c>
      <c r="CH7" s="37">
        <v>320.36</v>
      </c>
      <c r="CI7" s="37">
        <v>332.02</v>
      </c>
      <c r="CJ7" s="37">
        <v>300.35000000000002</v>
      </c>
      <c r="CK7" s="37">
        <v>267.86</v>
      </c>
      <c r="CL7" s="37">
        <v>215.23</v>
      </c>
      <c r="CM7" s="37">
        <v>35.1</v>
      </c>
      <c r="CN7" s="37">
        <v>36.700000000000003</v>
      </c>
      <c r="CO7" s="37">
        <v>31.9</v>
      </c>
      <c r="CP7" s="37">
        <v>34</v>
      </c>
      <c r="CQ7" s="37">
        <v>36.1</v>
      </c>
      <c r="CR7" s="37">
        <v>36.200000000000003</v>
      </c>
      <c r="CS7" s="37">
        <v>34.74</v>
      </c>
      <c r="CT7" s="37">
        <v>36.65</v>
      </c>
      <c r="CU7" s="37">
        <v>37.72</v>
      </c>
      <c r="CV7" s="37">
        <v>37.08</v>
      </c>
      <c r="CW7" s="37">
        <v>42.66</v>
      </c>
      <c r="CX7" s="37">
        <v>57.58</v>
      </c>
      <c r="CY7" s="37">
        <v>55.68</v>
      </c>
      <c r="CZ7" s="37">
        <v>58.4</v>
      </c>
      <c r="DA7" s="37">
        <v>63.03</v>
      </c>
      <c r="DB7" s="37">
        <v>63.41</v>
      </c>
      <c r="DC7" s="37">
        <v>71.069999999999993</v>
      </c>
      <c r="DD7" s="37">
        <v>70.14</v>
      </c>
      <c r="DE7" s="37">
        <v>68.83</v>
      </c>
      <c r="DF7" s="37">
        <v>68.459999999999994</v>
      </c>
      <c r="DG7" s="37">
        <v>67.22</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0.13</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2019-01-21T02:41:40Z</cp:lastPrinted>
  <dcterms:created xsi:type="dcterms:W3CDTF">2018-12-03T09:12:21Z</dcterms:created>
  <dcterms:modified xsi:type="dcterms:W3CDTF">2019-01-21T05:15:35Z</dcterms:modified>
  <cp:category/>
</cp:coreProperties>
</file>