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3j2bh1CIVt4uJNNQc+6UIrt19KeWl+kR295LREhYP8ite/bpPvcjGNjX/eN9H6tA9YU7vVObhrGR3zfNzlKJw==" workbookSaltValue="7jiD6rjtyYUx4y/ZYZqSQ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AL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<sst xmlns="http://schemas.openxmlformats.org/spreadsheetml/2006/main" count="240" uniqueCount="126">
  <si>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</si>
  <si>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</si>
  <si>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</si>
  <si>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</si>
  <si>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</si>
  <si>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</si>
  <si>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</si>
  <si>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</si>
  <si>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</si>
  <si>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</si>
  <si>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</si>
  <si>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</si>
  <si>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</si>
  <si>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</si>
  <si>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</si>
  <si>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</si>
  <si>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</si>
  <si>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</si>
  <si>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</si>
  <si>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</si>
  <si>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</si>
  <si>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</si>
  <si>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</si>
  <si>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</si>
  <si>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</si>
  <si>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</si>
  <si>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</si>
  <si>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</si>
  <si>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</si>
  <si>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</si>
  <si>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</si>
  <si>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</si>
  <si>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</si>
  <si>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</si>
  <si>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</si>
  <si>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</si>
  <si>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</si>
  <si>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</si>
  <si>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</si>
  <si>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</si>
  <si>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</si>
  <si>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</si>
  <si>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</si>
  <si>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</si>
  <si>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</si>
  <si>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</si>
  <si>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</si>
  <si>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</si>
  <si>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</si>
  <si>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</si>
  <si>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</si>
  <si>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</si>
  <si>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</si>
  <si>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</si>
  <si>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</si>
  <si>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</si>
  <si>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</si>
  <si>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</si>
  <si>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</si>
  <si>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</si>
  <si>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</si>
  <si>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</si>
  <si>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</si>
  <si>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</si>
  <si>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</si>
  <si>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</si>
  <si>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</si>
  <si>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</si>
  <si>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</si>
  <si>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</si>
  <si>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</si>
  <si>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</si>
  <si>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</si>
  <si>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</si>
  <si>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</si>
  <si>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</si>
  <si>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</si>
  <si>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</si>
  <si>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</si>
  <si>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</si>
  <si>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</si>
  <si>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</si>
  <si>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</si>
  <si>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</si>
  <si>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</si>
  <si>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</si>
  <si>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</si>
  <si>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</si>
  <si>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</si>
  <si>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</si>
  <si>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</si>
  <si>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</si>
  <si>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</si>
  <si>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</si>
  <si>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</si>
  <si>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</si>
  <si>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</si>
  <si>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</si>
  <si>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</si>
  <si>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</si>
  <si>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</si>
  <si>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</si>
  <si>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</si>
  <si>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</si>
  <si>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</si>
  <si>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</si>
  <si>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</si>
  <si>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</si>
  <si>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</si>
  <si>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</si>
  <si>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</si>
  <si>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</si>
  <si>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</si>
  <si>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</si>
  <si>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</si>
  <si>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</si>
  <si>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</si>
  <si>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</si>
  <si>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</si>
  <si>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</si>
  <si>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</si>
  <si>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</si>
  <si>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</si>
  <si>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供用開始後、24年が経過していますが、管渠の老朽化はみられません。</t>
    <rPh sb="1" eb="3">
      <t>キョウヨウ</t>
    </rPh>
    <rPh sb="3" eb="5">
      <t>カイシ</t>
    </rPh>
    <rPh sb="5" eb="6">
      <t>ゴ</t>
    </rPh>
    <rPh sb="9" eb="10">
      <t>ネン</t>
    </rPh>
    <rPh sb="11" eb="13">
      <t>ケイカ</t>
    </rPh>
    <rPh sb="20" eb="21">
      <t>カン</t>
    </rPh>
    <rPh sb="21" eb="22">
      <t>キョ</t>
    </rPh>
    <rPh sb="23" eb="26">
      <t>ロウキュウカ</t>
    </rPh>
    <phoneticPr fontId="15"/>
  </si>
  <si>
    <t>　今後共、人口減少が進むことが想定されることから、経費削減対策を講じていく必要があります。</t>
    <rPh sb="1" eb="3">
      <t>コンゴ</t>
    </rPh>
    <rPh sb="3" eb="4">
      <t>トモ</t>
    </rPh>
    <rPh sb="5" eb="7">
      <t>ジンコウ</t>
    </rPh>
    <rPh sb="7" eb="9">
      <t>ゲンショウ</t>
    </rPh>
    <rPh sb="10" eb="11">
      <t>スス</t>
    </rPh>
    <rPh sb="15" eb="17">
      <t>ソウテイ</t>
    </rPh>
    <rPh sb="25" eb="27">
      <t>ケイヒ</t>
    </rPh>
    <rPh sb="27" eb="29">
      <t>サクゲン</t>
    </rPh>
    <rPh sb="29" eb="31">
      <t>タイサク</t>
    </rPh>
    <rPh sb="32" eb="33">
      <t>コウ</t>
    </rPh>
    <rPh sb="37" eb="39">
      <t>ヒツヨウ</t>
    </rPh>
    <phoneticPr fontId="15"/>
  </si>
  <si>
    <t xml:space="preserve"> 収益的収支比率、経費回収率ともに100％未満であり、経営努力が必要な状況となっています。
　今後も人口減少による料金収入の減少が見込まれることから、包括的な委託契約などにより経費の節減が必要です。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21" eb="23">
      <t>ミマン</t>
    </rPh>
    <rPh sb="27" eb="29">
      <t>ケイエイ</t>
    </rPh>
    <rPh sb="29" eb="31">
      <t>ドリョク</t>
    </rPh>
    <rPh sb="32" eb="34">
      <t>ヒツヨウ</t>
    </rPh>
    <rPh sb="35" eb="37">
      <t>ジョウキョウ</t>
    </rPh>
    <rPh sb="47" eb="49">
      <t>コンゴ</t>
    </rPh>
    <rPh sb="50" eb="52">
      <t>ジンコウ</t>
    </rPh>
    <rPh sb="52" eb="54">
      <t>ゲンショウ</t>
    </rPh>
    <rPh sb="57" eb="59">
      <t>リョウキン</t>
    </rPh>
    <rPh sb="59" eb="61">
      <t>シュウニュウ</t>
    </rPh>
    <rPh sb="62" eb="64">
      <t>ゲンショウ</t>
    </rPh>
    <rPh sb="65" eb="67">
      <t>ミコ</t>
    </rPh>
    <rPh sb="75" eb="78">
      <t>ホウカツテキ</t>
    </rPh>
    <rPh sb="79" eb="81">
      <t>イタク</t>
    </rPh>
    <rPh sb="81" eb="83">
      <t>ケイヤク</t>
    </rPh>
    <rPh sb="88" eb="90">
      <t>ケイヒ</t>
    </rPh>
    <rPh sb="91" eb="93">
      <t>セツゲン</t>
    </rPh>
    <rPh sb="94" eb="96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</si>
</sst>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12-40C7-98AF-2C3EF7EC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62016"/>
        <c:axId val="3804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12-40C7-98AF-2C3EF7EC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2016"/>
        <c:axId val="38040320"/>
      </c:lineChart>
      <c:dateAx>
        <c:axId val="3786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40320"/>
        <c:crosses val="autoZero"/>
        <c:auto val="1"/>
        <c:lblOffset val="100"/>
        <c:baseTimeUnit val="years"/>
      </c:dateAx>
      <c:valAx>
        <c:axId val="3804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6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1-40B3-9C46-5B5DD6F08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3680"/>
        <c:axId val="377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28.6</c:v>
                </c:pt>
                <c:pt idx="1">
                  <c:v>28.81</c:v>
                </c:pt>
                <c:pt idx="2">
                  <c:v>27.46</c:v>
                </c:pt>
                <c:pt idx="3">
                  <c:v>27.55</c:v>
                </c:pt>
                <c:pt idx="4">
                  <c:v>27.26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1-40B3-9C46-5B5DD6F08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3680"/>
        <c:axId val="37705600"/>
      </c:lineChart>
      <c:dateAx>
        <c:axId val="3770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05600"/>
        <c:crosses val="autoZero"/>
        <c:auto val="1"/>
        <c:lblOffset val="100"/>
        <c:baseTimeUnit val="years"/>
      </c:dateAx>
      <c:valAx>
        <c:axId val="3770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0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A8-44DA-8CA4-9D9101669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4544"/>
        <c:axId val="3772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95.3</c:v>
                </c:pt>
                <c:pt idx="1">
                  <c:v>95.8</c:v>
                </c:pt>
                <c:pt idx="2">
                  <c:v>94.81</c:v>
                </c:pt>
                <c:pt idx="3">
                  <c:v>94.87</c:v>
                </c:pt>
                <c:pt idx="4">
                  <c:v>94.93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A8-44DA-8CA4-9D9101669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4544"/>
        <c:axId val="37726464"/>
      </c:lineChart>
      <c:dateAx>
        <c:axId val="3772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26464"/>
        <c:crosses val="autoZero"/>
        <c:auto val="1"/>
        <c:lblOffset val="100"/>
        <c:baseTimeUnit val="years"/>
      </c:dateAx>
      <c:valAx>
        <c:axId val="3772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111.04</c:v>
                </c:pt>
                <c:pt idx="1">
                  <c:v>110.67</c:v>
                </c:pt>
                <c:pt idx="2">
                  <c:v>92.94</c:v>
                </c:pt>
                <c:pt idx="3">
                  <c:v>103.38</c:v>
                </c:pt>
                <c:pt idx="4">
                  <c:v>71.77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8-4B56-9DC0-F621CD725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6768"/>
        <c:axId val="358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78-4B56-9DC0-F621CD725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6768"/>
        <c:axId val="35858688"/>
      </c:lineChart>
      <c:dateAx>
        <c:axId val="358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58688"/>
        <c:crosses val="autoZero"/>
        <c:auto val="1"/>
        <c:lblOffset val="100"/>
        <c:baseTimeUnit val="years"/>
      </c:dateAx>
      <c:valAx>
        <c:axId val="358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B5-459C-A0BD-2ADCC0FB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73536"/>
        <c:axId val="35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B5-459C-A0BD-2ADCC0FB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73536"/>
        <c:axId val="35875456"/>
      </c:lineChart>
      <c:dateAx>
        <c:axId val="3587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75456"/>
        <c:crosses val="autoZero"/>
        <c:auto val="1"/>
        <c:lblOffset val="100"/>
        <c:baseTimeUnit val="years"/>
      </c:dateAx>
      <c:valAx>
        <c:axId val="35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7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2B-4AD1-A0BE-919DC4C2D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98496"/>
        <c:axId val="3590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2B-4AD1-A0BE-919DC4C2D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8496"/>
        <c:axId val="35900416"/>
      </c:lineChart>
      <c:dateAx>
        <c:axId val="3589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00416"/>
        <c:crosses val="autoZero"/>
        <c:auto val="1"/>
        <c:lblOffset val="100"/>
        <c:baseTimeUnit val="years"/>
      </c:dateAx>
      <c:valAx>
        <c:axId val="3590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9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22-4FB1-93A9-FFC1299B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1168"/>
        <c:axId val="359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22-4FB1-93A9-FFC1299B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1168"/>
        <c:axId val="35913088"/>
      </c:lineChart>
      <c:dateAx>
        <c:axId val="359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13088"/>
        <c:crosses val="autoZero"/>
        <c:auto val="1"/>
        <c:lblOffset val="100"/>
        <c:baseTimeUnit val="years"/>
      </c:dateAx>
      <c:valAx>
        <c:axId val="359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1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6-4980-8EFB-55BA23E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8160"/>
        <c:axId val="376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F6-4980-8EFB-55BA23E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8160"/>
        <c:axId val="37630336"/>
      </c:lineChart>
      <c:dateAx>
        <c:axId val="3762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30336"/>
        <c:crosses val="autoZero"/>
        <c:auto val="1"/>
        <c:lblOffset val="100"/>
        <c:baseTimeUnit val="years"/>
      </c:dateAx>
      <c:valAx>
        <c:axId val="3763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CA-4E3F-A5E6-1CA02014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44928"/>
        <c:axId val="376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183.02</c:v>
                </c:pt>
                <c:pt idx="1">
                  <c:v>163.30000000000001</c:v>
                </c:pt>
                <c:pt idx="2">
                  <c:v>332.28</c:v>
                </c:pt>
                <c:pt idx="3">
                  <c:v>274.07</c:v>
                </c:pt>
                <c:pt idx="4">
                  <c:v>243.02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CA-4E3F-A5E6-1CA02014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4928"/>
        <c:axId val="37651200"/>
      </c:lineChart>
      <c:dateAx>
        <c:axId val="3764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51200"/>
        <c:crosses val="autoZero"/>
        <c:auto val="1"/>
        <c:lblOffset val="100"/>
        <c:baseTimeUnit val="years"/>
      </c:dateAx>
      <c:valAx>
        <c:axId val="376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4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111.04</c:v>
                </c:pt>
                <c:pt idx="1">
                  <c:v>110.67</c:v>
                </c:pt>
                <c:pt idx="2">
                  <c:v>16.88</c:v>
                </c:pt>
                <c:pt idx="3">
                  <c:v>7.05</c:v>
                </c:pt>
                <c:pt idx="4">
                  <c:v>71.77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D-4732-8DF7-8D0A1212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5792"/>
        <c:axId val="376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39.99</c:v>
                </c:pt>
                <c:pt idx="2">
                  <c:v>35.83</c:v>
                </c:pt>
                <c:pt idx="3">
                  <c:v>37.06</c:v>
                </c:pt>
                <c:pt idx="4">
                  <c:v>41.35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CD-4732-8DF7-8D0A1212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67968"/>
      </c:lineChart>
      <c:dateAx>
        <c:axId val="3766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67968"/>
        <c:crosses val="autoZero"/>
        <c:auto val="1"/>
        <c:lblOffset val="100"/>
        <c:baseTimeUnit val="years"/>
      </c:dateAx>
      <c:valAx>
        <c:axId val="376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6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191.42</c:v>
                </c:pt>
                <c:pt idx="1">
                  <c:v>184.58</c:v>
                </c:pt>
                <c:pt idx="2">
                  <c:v>1216.6099999999999</c:v>
                </c:pt>
                <c:pt idx="3">
                  <c:v>3385.03</c:v>
                </c:pt>
                <c:pt idx="4">
                  <c:v>338.49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2-4962-BE63-496AA7A1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78080"/>
        <c:axId val="3768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457.42</c:v>
                </c:pt>
                <c:pt idx="1">
                  <c:v>477.5</c:v>
                </c:pt>
                <c:pt idx="2">
                  <c:v>528.37</c:v>
                </c:pt>
                <c:pt idx="3">
                  <c:v>514.20000000000005</c:v>
                </c:pt>
                <c:pt idx="4">
                  <c:v>456.7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92-4962-BE63-496AA7A1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8080"/>
        <c:axId val="37684352"/>
      </c:lineChart>
      <c:dateAx>
        <c:axId val="3767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84352"/>
        <c:crosses val="autoZero"/>
        <c:auto val="1"/>
        <c:lblOffset val="100"/>
        <c:baseTimeUnit val="years"/>
      </c:dateAx>
      <c:valAx>
        <c:axId val="3768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7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【456.70】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85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福島県　南会津町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簡易排水</v>
      </c>
      <c r="Q8" s="71"/>
      <c r="R8" s="71"/>
      <c r="S8" s="71"/>
      <c r="T8" s="71"/>
      <c r="U8" s="71"/>
      <c r="V8" s="71"/>
      <c r="W8" s="71" t="str">
        <f>データ!L6</f>
        <v>J2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16077</v>
      </c>
      <c r="AM8" s="66"/>
      <c r="AN8" s="66"/>
      <c r="AO8" s="66"/>
      <c r="AP8" s="66"/>
      <c r="AQ8" s="66"/>
      <c r="AR8" s="66"/>
      <c r="AS8" s="66"/>
      <c r="AT8" s="65">
        <f>データ!T6</f>
        <v>886.47</v>
      </c>
      <c r="AU8" s="65"/>
      <c r="AV8" s="65"/>
      <c r="AW8" s="65"/>
      <c r="AX8" s="65"/>
      <c r="AY8" s="65"/>
      <c r="AZ8" s="65"/>
      <c r="BA8" s="65"/>
      <c r="BB8" s="65">
        <f>データ!U6</f>
        <v>18.14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0.14000000000000001</v>
      </c>
      <c r="Q10" s="65"/>
      <c r="R10" s="65"/>
      <c r="S10" s="65"/>
      <c r="T10" s="65"/>
      <c r="U10" s="65"/>
      <c r="V10" s="65"/>
      <c r="W10" s="65">
        <f>データ!Q6</f>
        <v>105.32</v>
      </c>
      <c r="X10" s="65"/>
      <c r="Y10" s="65"/>
      <c r="Z10" s="65"/>
      <c r="AA10" s="65"/>
      <c r="AB10" s="65"/>
      <c r="AC10" s="65"/>
      <c r="AD10" s="66">
        <f>データ!R6</f>
        <v>4180</v>
      </c>
      <c r="AE10" s="66"/>
      <c r="AF10" s="66"/>
      <c r="AG10" s="66"/>
      <c r="AH10" s="66"/>
      <c r="AI10" s="66"/>
      <c r="AJ10" s="66"/>
      <c r="AK10" s="2"/>
      <c r="AL10" s="66">
        <f>データ!V6</f>
        <v>23</v>
      </c>
      <c r="AM10" s="66"/>
      <c r="AN10" s="66"/>
      <c r="AO10" s="66"/>
      <c r="AP10" s="66"/>
      <c r="AQ10" s="66"/>
      <c r="AR10" s="66"/>
      <c r="AS10" s="66"/>
      <c r="AT10" s="65">
        <f>データ!W6</f>
        <v>0.05</v>
      </c>
      <c r="AU10" s="65"/>
      <c r="AV10" s="65"/>
      <c r="AW10" s="65"/>
      <c r="AX10" s="65"/>
      <c r="AY10" s="65"/>
      <c r="AZ10" s="65"/>
      <c r="BA10" s="65"/>
      <c r="BB10" s="65">
        <f>データ!X6</f>
        <v>460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【243.02】</v>
      </c>
      <c r="I86" s="25" t="str">
        <f>データ!CA6</f>
        <v>【41.35】</v>
      </c>
      <c r="J86" s="25" t="str">
        <f>データ!CL6</f>
        <v>【456.70】</v>
      </c>
      <c r="K86" s="25" t="str">
        <f>データ!CW6</f>
        <v>【27.26】</v>
      </c>
      <c r="L86" s="25" t="str">
        <f>データ!DH6</f>
        <v>【94.93】</v>
      </c>
      <c r="M86" s="25" t="s">
        <v>56</v>
      </c>
      <c r="N86" s="25" t="s">
        <v>56</v>
      </c>
      <c r="O86" s="25" t="str">
        <f>データ!EO6</f>
        <v>【0.00】</v>
      </c>
    </row>
  </sheetData>
  <sheetProtection algorithmName="SHA-512" hashValue="l+4+mqgNPk0BMxM2BvsX/O8ZX3VhWnBPdkrEmkzguOWOXTj+gOHJDfz96pQm8YmA8wPYmwk0++zzJo1RqVyl9Q==" saltValue="h3P0sgaxsaB5/86BYzPLb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73687</v>
      </c>
      <c r="D6" s="32">
        <f t="shared" si="3"/>
        <v>47</v>
      </c>
      <c r="E6" s="32">
        <f t="shared" si="3"/>
        <v>17</v>
      </c>
      <c r="F6" s="32">
        <f t="shared" si="3"/>
        <v>8</v>
      </c>
      <c r="G6" s="32">
        <f t="shared" si="3"/>
        <v>0</v>
      </c>
      <c r="H6" s="32" t="str">
        <f t="shared" si="3"/>
        <v>福島県　南会津町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簡易排水</v>
      </c>
      <c r="L6" s="32" t="str">
        <f t="shared" si="3"/>
        <v>J2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0.14000000000000001</v>
      </c>
      <c r="Q6" s="33">
        <f t="shared" si="3"/>
        <v>105.32</v>
      </c>
      <c r="R6" s="33">
        <f t="shared" si="3"/>
        <v>4180</v>
      </c>
      <c r="S6" s="33">
        <f t="shared" si="3"/>
        <v>16077</v>
      </c>
      <c r="T6" s="33">
        <f t="shared" si="3"/>
        <v>886.47</v>
      </c>
      <c r="U6" s="33">
        <f t="shared" si="3"/>
        <v>18.14</v>
      </c>
      <c r="V6" s="33">
        <f t="shared" si="3"/>
        <v>23</v>
      </c>
      <c r="W6" s="33">
        <f t="shared" si="3"/>
        <v>0.05</v>
      </c>
      <c r="X6" s="33">
        <f t="shared" si="3"/>
        <v>460</v>
      </c>
      <c r="Y6" s="34">
        <f>IF(Y7="",NA(),Y7)</f>
        <v>111.04</v>
      </c>
      <c r="Z6" s="34">
        <f t="shared" ref="Z6:AH6" si="4">IF(Z7="",NA(),Z7)</f>
        <v>110.67</v>
      </c>
      <c r="AA6" s="34">
        <f t="shared" si="4"/>
        <v>92.94</v>
      </c>
      <c r="AB6" s="34">
        <f t="shared" si="4"/>
        <v>103.38</v>
      </c>
      <c r="AC6" s="34">
        <f t="shared" si="4"/>
        <v>71.77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183.02</v>
      </c>
      <c r="BL6" s="34">
        <f t="shared" si="7"/>
        <v>163.30000000000001</v>
      </c>
      <c r="BM6" s="34">
        <f t="shared" si="7"/>
        <v>332.28</v>
      </c>
      <c r="BN6" s="34">
        <f t="shared" si="7"/>
        <v>274.07</v>
      </c>
      <c r="BO6" s="34">
        <f t="shared" si="7"/>
        <v>243.02</v>
      </c>
      <c r="BP6" s="33" t="str">
        <f>IF(BP7="","",IF(BP7="-","【-】","【"&amp;SUBSTITUTE(TEXT(BP7,"#,##0.00"),"-","△")&amp;"】"))</f>
        <v>【243.02】</v>
      </c>
      <c r="BQ6" s="34">
        <f>IF(BQ7="",NA(),BQ7)</f>
        <v>111.04</v>
      </c>
      <c r="BR6" s="34">
        <f t="shared" ref="BR6:BZ6" si="8">IF(BR7="",NA(),BR7)</f>
        <v>110.67</v>
      </c>
      <c r="BS6" s="34">
        <f t="shared" si="8"/>
        <v>16.88</v>
      </c>
      <c r="BT6" s="34">
        <f t="shared" si="8"/>
        <v>7.05</v>
      </c>
      <c r="BU6" s="34">
        <f t="shared" si="8"/>
        <v>71.77</v>
      </c>
      <c r="BV6" s="34">
        <f t="shared" si="8"/>
        <v>41.25</v>
      </c>
      <c r="BW6" s="34">
        <f t="shared" si="8"/>
        <v>39.99</v>
      </c>
      <c r="BX6" s="34">
        <f t="shared" si="8"/>
        <v>35.83</v>
      </c>
      <c r="BY6" s="34">
        <f t="shared" si="8"/>
        <v>37.06</v>
      </c>
      <c r="BZ6" s="34">
        <f t="shared" si="8"/>
        <v>41.35</v>
      </c>
      <c r="CA6" s="33" t="str">
        <f>IF(CA7="","",IF(CA7="-","【-】","【"&amp;SUBSTITUTE(TEXT(CA7,"#,##0.00"),"-","△")&amp;"】"))</f>
        <v>【41.35】</v>
      </c>
      <c r="CB6" s="34">
        <f>IF(CB7="",NA(),CB7)</f>
        <v>191.42</v>
      </c>
      <c r="CC6" s="34">
        <f t="shared" ref="CC6:CK6" si="9">IF(CC7="",NA(),CC7)</f>
        <v>184.58</v>
      </c>
      <c r="CD6" s="34">
        <f t="shared" si="9"/>
        <v>1216.6099999999999</v>
      </c>
      <c r="CE6" s="34">
        <f t="shared" si="9"/>
        <v>3385.03</v>
      </c>
      <c r="CF6" s="34">
        <f t="shared" si="9"/>
        <v>338.49</v>
      </c>
      <c r="CG6" s="34">
        <f t="shared" si="9"/>
        <v>457.42</v>
      </c>
      <c r="CH6" s="34">
        <f t="shared" si="9"/>
        <v>477.5</v>
      </c>
      <c r="CI6" s="34">
        <f t="shared" si="9"/>
        <v>528.37</v>
      </c>
      <c r="CJ6" s="34">
        <f t="shared" si="9"/>
        <v>514.20000000000005</v>
      </c>
      <c r="CK6" s="34">
        <f t="shared" si="9"/>
        <v>456.7</v>
      </c>
      <c r="CL6" s="33" t="str">
        <f>IF(CL7="","",IF(CL7="-","【-】","【"&amp;SUBSTITUTE(TEXT(CL7,"#,##0.00"),"-","△")&amp;"】"))</f>
        <v>【456.70】</v>
      </c>
      <c r="CM6" s="34">
        <f>IF(CM7="",NA(),CM7)</f>
        <v>25</v>
      </c>
      <c r="CN6" s="34">
        <f t="shared" ref="CN6:CV6" si="10">IF(CN7="",NA(),CN7)</f>
        <v>25</v>
      </c>
      <c r="CO6" s="34">
        <f t="shared" si="10"/>
        <v>25</v>
      </c>
      <c r="CP6" s="34">
        <f t="shared" si="10"/>
        <v>25</v>
      </c>
      <c r="CQ6" s="34">
        <f t="shared" si="10"/>
        <v>31.25</v>
      </c>
      <c r="CR6" s="34">
        <f t="shared" si="10"/>
        <v>28.6</v>
      </c>
      <c r="CS6" s="34">
        <f t="shared" si="10"/>
        <v>28.81</v>
      </c>
      <c r="CT6" s="34">
        <f t="shared" si="10"/>
        <v>27.46</v>
      </c>
      <c r="CU6" s="34">
        <f t="shared" si="10"/>
        <v>27.55</v>
      </c>
      <c r="CV6" s="34">
        <f t="shared" si="10"/>
        <v>27.26</v>
      </c>
      <c r="CW6" s="33" t="str">
        <f>IF(CW7="","",IF(CW7="-","【-】","【"&amp;SUBSTITUTE(TEXT(CW7,"#,##0.00"),"-","△")&amp;"】"))</f>
        <v>【27.26】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95.3</v>
      </c>
      <c r="DD6" s="34">
        <f t="shared" si="11"/>
        <v>95.8</v>
      </c>
      <c r="DE6" s="34">
        <f t="shared" si="11"/>
        <v>94.81</v>
      </c>
      <c r="DF6" s="34">
        <f t="shared" si="11"/>
        <v>94.87</v>
      </c>
      <c r="DG6" s="34">
        <f t="shared" si="11"/>
        <v>94.93</v>
      </c>
      <c r="DH6" s="33" t="str">
        <f>IF(DH7="","",IF(DH7="-","【-】","【"&amp;SUBSTITUTE(TEXT(DH7,"#,##0.00"),"-","△")&amp;"】"))</f>
        <v>【94.93】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3">
        <f t="shared" si="14"/>
        <v>0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>
      <c r="A7" s="27"/>
      <c r="B7" s="36">
        <v>2017</v>
      </c>
      <c r="C7" s="36">
        <v>73687</v>
      </c>
      <c r="D7" s="36">
        <v>47</v>
      </c>
      <c r="E7" s="36">
        <v>17</v>
      </c>
      <c r="F7" s="36">
        <v>8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0.14000000000000001</v>
      </c>
      <c r="Q7" s="37">
        <v>105.32</v>
      </c>
      <c r="R7" s="37">
        <v>4180</v>
      </c>
      <c r="S7" s="37">
        <v>16077</v>
      </c>
      <c r="T7" s="37">
        <v>886.47</v>
      </c>
      <c r="U7" s="37">
        <v>18.14</v>
      </c>
      <c r="V7" s="37">
        <v>23</v>
      </c>
      <c r="W7" s="37">
        <v>0.05</v>
      </c>
      <c r="X7" s="37">
        <v>460</v>
      </c>
      <c r="Y7" s="37">
        <v>111.04</v>
      </c>
      <c r="Z7" s="37">
        <v>110.67</v>
      </c>
      <c r="AA7" s="37">
        <v>92.94</v>
      </c>
      <c r="AB7" s="37">
        <v>103.38</v>
      </c>
      <c r="AC7" s="37">
        <v>71.77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183.02</v>
      </c>
      <c r="BL7" s="37">
        <v>163.30000000000001</v>
      </c>
      <c r="BM7" s="37">
        <v>332.28</v>
      </c>
      <c r="BN7" s="37">
        <v>274.07</v>
      </c>
      <c r="BO7" s="37">
        <v>243.02</v>
      </c>
      <c r="BP7" s="37">
        <v>243.02</v>
      </c>
      <c r="BQ7" s="37">
        <v>111.04</v>
      </c>
      <c r="BR7" s="37">
        <v>110.67</v>
      </c>
      <c r="BS7" s="37">
        <v>16.88</v>
      </c>
      <c r="BT7" s="37">
        <v>7.05</v>
      </c>
      <c r="BU7" s="37">
        <v>71.77</v>
      </c>
      <c r="BV7" s="37">
        <v>41.25</v>
      </c>
      <c r="BW7" s="37">
        <v>39.99</v>
      </c>
      <c r="BX7" s="37">
        <v>35.83</v>
      </c>
      <c r="BY7" s="37">
        <v>37.06</v>
      </c>
      <c r="BZ7" s="37">
        <v>41.35</v>
      </c>
      <c r="CA7" s="37">
        <v>41.35</v>
      </c>
      <c r="CB7" s="37">
        <v>191.42</v>
      </c>
      <c r="CC7" s="37">
        <v>184.58</v>
      </c>
      <c r="CD7" s="37">
        <v>1216.6099999999999</v>
      </c>
      <c r="CE7" s="37">
        <v>3385.03</v>
      </c>
      <c r="CF7" s="37">
        <v>338.49</v>
      </c>
      <c r="CG7" s="37">
        <v>457.42</v>
      </c>
      <c r="CH7" s="37">
        <v>477.5</v>
      </c>
      <c r="CI7" s="37">
        <v>528.37</v>
      </c>
      <c r="CJ7" s="37">
        <v>514.20000000000005</v>
      </c>
      <c r="CK7" s="37">
        <v>456.7</v>
      </c>
      <c r="CL7" s="37">
        <v>456.7</v>
      </c>
      <c r="CM7" s="37">
        <v>25</v>
      </c>
      <c r="CN7" s="37">
        <v>25</v>
      </c>
      <c r="CO7" s="37">
        <v>25</v>
      </c>
      <c r="CP7" s="37">
        <v>25</v>
      </c>
      <c r="CQ7" s="37">
        <v>31.25</v>
      </c>
      <c r="CR7" s="37">
        <v>28.6</v>
      </c>
      <c r="CS7" s="37">
        <v>28.81</v>
      </c>
      <c r="CT7" s="37">
        <v>27.46</v>
      </c>
      <c r="CU7" s="37">
        <v>27.55</v>
      </c>
      <c r="CV7" s="37">
        <v>27.26</v>
      </c>
      <c r="CW7" s="37">
        <v>27.26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95.3</v>
      </c>
      <c r="DD7" s="37">
        <v>95.8</v>
      </c>
      <c r="DE7" s="37">
        <v>94.81</v>
      </c>
      <c r="DF7" s="37">
        <v>94.87</v>
      </c>
      <c r="DG7" s="37">
        <v>94.93</v>
      </c>
      <c r="DH7" s="37">
        <v>94.93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</v>
      </c>
      <c r="EN7" s="37">
        <v>0</v>
      </c>
      <c r="EO7" s="37">
        <v>0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2019-01-22T02:23:09Z</dcterms:modified>
</cp:coreProperties>
</file>