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bwmGmP9dsuWAk59v4Dar552ZsUYiGtQ1G/F3LIfkDrDNlO+r1M3ZNeK4pA2VIMu9pJnbppUhSuBX7kXNPswtQ==" workbookSaltValue="4oDX+ELVv3XCt8tmRCPLPA==" workbookSpinCount="100000" lockStructure="1"/>
  <bookViews>
    <workbookView xWindow="0" yWindow="0" windowWidth="20730" windowHeight="91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<sst xmlns="http://schemas.openxmlformats.org/spreadsheetml/2006/main" count="245" uniqueCount="126">
  <si>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</si>
  <si>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</si>
  <si>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</si>
  <si>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</si>
  <si>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</si>
  <si>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</si>
  <si>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</si>
  <si>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</si>
  <si>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</si>
  <si>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</si>
  <si>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</si>
  <si>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</si>
  <si>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</si>
  <si>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</si>
  <si>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</si>
  <si>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</si>
  <si>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</si>
  <si>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</si>
  <si>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</si>
  <si>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</si>
  <si>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</si>
  <si>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</si>
  <si>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</si>
  <si>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</si>
  <si>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</si>
  <si>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</si>
  <si>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</si>
  <si>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</si>
  <si>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</si>
  <si>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</si>
  <si>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</si>
  <si>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</si>
  <si>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</si>
  <si>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</si>
  <si>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</si>
  <si>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</si>
  <si>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</si>
  <si>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</si>
  <si>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</si>
  <si>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</si>
  <si>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</si>
  <si>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</si>
  <si>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</si>
  <si>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</si>
  <si>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</si>
  <si>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</si>
  <si>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</si>
  <si>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</si>
  <si>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</si>
  <si>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</si>
  <si>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</si>
  <si>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</si>
  <si>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</si>
  <si>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</si>
  <si>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</si>
  <si>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</si>
  <si>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</si>
  <si>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</si>
  <si>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</si>
  <si>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</si>
  <si>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</si>
  <si>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</si>
  <si>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</si>
  <si>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</si>
  <si>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</si>
  <si>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</si>
  <si>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</si>
  <si>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</si>
  <si>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</si>
  <si>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</si>
  <si>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</si>
  <si>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</si>
  <si>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</si>
  <si>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</si>
  <si>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</si>
  <si>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</si>
  <si>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</si>
  <si>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</si>
  <si>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</si>
  <si>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</si>
  <si>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</si>
  <si>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</si>
  <si>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</si>
  <si>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</si>
  <si>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</si>
  <si>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</si>
  <si>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</si>
  <si>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</si>
  <si>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</si>
  <si>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</si>
  <si>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</si>
  <si>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</si>
  <si>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</si>
  <si>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</si>
  <si>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</si>
  <si>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</si>
  <si>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</si>
  <si>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</si>
  <si>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</si>
  <si>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</si>
  <si>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</si>
  <si>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</si>
  <si>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</si>
  <si>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</si>
  <si>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</si>
  <si>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</si>
  <si>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</si>
  <si>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</si>
  <si>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</si>
  <si>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</si>
  <si>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</si>
  <si>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</si>
  <si>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</si>
  <si>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</si>
  <si>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</si>
  <si>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</si>
  <si>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</si>
  <si>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</si>
  <si>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</si>
  <si>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</si>
  <si>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</si>
  <si>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</si>
  <si>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</si>
  <si>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管渠改善率は、更新した管渠延長の割合を表した指標で、管渠の更新ベースや状況を把握できる。
本宮市は下水道の供用を開始して30年が経過し、機械設備等の更新時期を迎えている。管渠については未だ更新時期を迎えていないが、東日本大震災による汚水管渠のたるみ等が発見され、布設替え事業を実施している。
H31年度からはストックマネジメント計画に基づき、管渠の点検・調査・更新等に着手していく。</t>
    <rPh sb="86" eb="87">
      <t>カン</t>
    </rPh>
    <rPh sb="87" eb="88">
      <t>キョ</t>
    </rPh>
    <rPh sb="93" eb="94">
      <t>イマ</t>
    </rPh>
    <rPh sb="95" eb="97">
      <t>コウシン</t>
    </rPh>
    <rPh sb="97" eb="99">
      <t>ジキ</t>
    </rPh>
    <rPh sb="100" eb="101">
      <t>ムカ</t>
    </rPh>
    <rPh sb="108" eb="109">
      <t>ヒガシ</t>
    </rPh>
    <rPh sb="109" eb="111">
      <t>ニホン</t>
    </rPh>
    <rPh sb="111" eb="114">
      <t>ダイシンサイ</t>
    </rPh>
    <rPh sb="117" eb="119">
      <t>オスイ</t>
    </rPh>
    <rPh sb="119" eb="120">
      <t>カン</t>
    </rPh>
    <rPh sb="120" eb="121">
      <t>キョ</t>
    </rPh>
    <rPh sb="125" eb="126">
      <t>トウ</t>
    </rPh>
    <rPh sb="127" eb="129">
      <t>ハッケン</t>
    </rPh>
    <rPh sb="132" eb="134">
      <t>フセツ</t>
    </rPh>
    <rPh sb="134" eb="135">
      <t>ガ</t>
    </rPh>
    <rPh sb="136" eb="138">
      <t>ジギョウ</t>
    </rPh>
    <rPh sb="139" eb="141">
      <t>ジッシ</t>
    </rPh>
    <rPh sb="150" eb="152">
      <t>ネンド</t>
    </rPh>
    <rPh sb="172" eb="173">
      <t>カン</t>
    </rPh>
    <rPh sb="173" eb="174">
      <t>キョ</t>
    </rPh>
    <rPh sb="175" eb="177">
      <t>テンケン</t>
    </rPh>
    <rPh sb="178" eb="180">
      <t>チョウサ</t>
    </rPh>
    <rPh sb="185" eb="187">
      <t>チャクシュ</t>
    </rPh>
    <phoneticPr fontId="4"/>
  </si>
  <si>
    <t>　平成29年1月に策定した経営戦略に基づき、平成31年度から地方公営企業法の適用を行う予定となっている。事業の能率的な経営と公共性及び企業性の発揮に努め、目標管理や企業会計などの経営管理手法を導入して経営能力の向上を図る。
また経営状況を随時確認し、料金収入の適正水準の検討、経営戦略の見直しを行う。</t>
    <rPh sb="125" eb="127">
      <t>リョウキン</t>
    </rPh>
    <rPh sb="127" eb="129">
      <t>シュウニュウ</t>
    </rPh>
    <rPh sb="130" eb="132">
      <t>テキセイ</t>
    </rPh>
    <rPh sb="132" eb="134">
      <t>スイジュン</t>
    </rPh>
    <rPh sb="135" eb="137">
      <t>ケントウ</t>
    </rPh>
    <rPh sb="143" eb="145">
      <t>ミナオ</t>
    </rPh>
    <rPh sb="147" eb="148">
      <t>オコナ</t>
    </rPh>
    <phoneticPr fontId="4"/>
  </si>
  <si>
    <t xml:space="preserve"> 収益的収支比率は、料金収入や一般会計からの繰入金等の総収益で、総費用に地方債償還金を加えた費用をどの程度賄えているかを表す指標である。70％台で推移しているが、H25は、地方公共団体金融機構資金に係る繰上償還金分が含まれているため、これを除くと74.16％となる。H29年度も例年並みの水準を維持した。
　経費回収率は使用料で回収すべき経費を、どの程度使用料で賄えているかを表した指標である。H25までは、70％弱であったが、H26からは、汚水資本費について特定財源や公費負担の控除について見直しした。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</si>
</sst>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B1-4987-B47A-186DE29BC5F8}"/>
            </c:ext>
          </c:extLst>
        </c:ser>
        <c:dLbls>
          <c:showLegendKey val="0"/>
          <c:showVal val="0"/>
          <c:showCatName val="0"/>
          <c:showSerName val="0"/>
          <c:showPercent val="0"/>
          <c:showBubbleSize val="0"/>
        </c:dLbls>
        <c:gapWidth val="150"/>
        <c:axId val="89673088"/>
        <c:axId val="8968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ADB1-4987-B47A-186DE29BC5F8}"/>
            </c:ext>
          </c:extLst>
        </c:ser>
        <c:dLbls>
          <c:showLegendKey val="0"/>
          <c:showVal val="0"/>
          <c:showCatName val="0"/>
          <c:showSerName val="0"/>
          <c:showPercent val="0"/>
          <c:showBubbleSize val="0"/>
        </c:dLbls>
        <c:marker val="1"/>
        <c:smooth val="0"/>
        <c:axId val="89673088"/>
        <c:axId val="89683456"/>
      </c:lineChart>
      <c:dateAx>
        <c:axId val="89673088"/>
        <c:scaling>
          <c:orientation val="minMax"/>
        </c:scaling>
        <c:delete val="1"/>
        <c:axPos val="b"/>
        <c:numFmt formatCode="ge" sourceLinked="1"/>
        <c:majorTickMark val="none"/>
        <c:minorTickMark val="none"/>
        <c:tickLblPos val="none"/>
        <c:crossAx val="89683456"/>
        <c:crosses val="autoZero"/>
        <c:auto val="1"/>
        <c:lblOffset val="100"/>
        <c:baseTimeUnit val="years"/>
      </c:dateAx>
      <c:valAx>
        <c:axId val="896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57.39</c:v>
                </c:pt>
                <c:pt idx="1">
                  <c:v>79.430000000000007</c:v>
                </c:pt>
                <c:pt idx="2">
                  <c:v>77.040000000000006</c:v>
                </c:pt>
                <c:pt idx="3">
                  <c:v>77.69</c:v>
                </c:pt>
                <c:pt idx="4">
                  <c:v>77.150000000000006</c:v>
                </c:pt>
              </c:numCache>
            </c:numRef>
          </c:val>
          <c:extLst xmlns:c16r2="http://schemas.microsoft.com/office/drawing/2015/06/chart">
            <c:ext xmlns:c16="http://schemas.microsoft.com/office/drawing/2014/chart" uri="{C3380CC4-5D6E-409C-BE32-E72D297353CC}">
              <c16:uniqueId val="{00000000-4E7A-4C36-992C-D5F4328DF79A}"/>
            </c:ext>
          </c:extLst>
        </c:ser>
        <c:dLbls>
          <c:showLegendKey val="0"/>
          <c:showVal val="0"/>
          <c:showCatName val="0"/>
          <c:showSerName val="0"/>
          <c:showPercent val="0"/>
          <c:showBubbleSize val="0"/>
        </c:dLbls>
        <c:gapWidth val="150"/>
        <c:axId val="95956992"/>
        <c:axId val="959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7A-4C36-992C-D5F4328DF79A}"/>
            </c:ext>
          </c:extLst>
        </c:ser>
        <c:dLbls>
          <c:showLegendKey val="0"/>
          <c:showVal val="0"/>
          <c:showCatName val="0"/>
          <c:showSerName val="0"/>
          <c:showPercent val="0"/>
          <c:showBubbleSize val="0"/>
        </c:dLbls>
        <c:marker val="1"/>
        <c:smooth val="0"/>
        <c:axId val="95956992"/>
        <c:axId val="95958912"/>
      </c:lineChart>
      <c:dateAx>
        <c:axId val="95956992"/>
        <c:scaling>
          <c:orientation val="minMax"/>
        </c:scaling>
        <c:delete val="1"/>
        <c:axPos val="b"/>
        <c:numFmt formatCode="ge" sourceLinked="1"/>
        <c:majorTickMark val="none"/>
        <c:minorTickMark val="none"/>
        <c:tickLblPos val="none"/>
        <c:crossAx val="95958912"/>
        <c:crosses val="autoZero"/>
        <c:auto val="1"/>
        <c:lblOffset val="100"/>
        <c:baseTimeUnit val="years"/>
      </c:dateAx>
      <c:valAx>
        <c:axId val="959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F2-47D2-B29A-9BA8A56A6EAC}"/>
            </c:ext>
          </c:extLst>
        </c:ser>
        <c:dLbls>
          <c:showLegendKey val="0"/>
          <c:showVal val="0"/>
          <c:showCatName val="0"/>
          <c:showSerName val="0"/>
          <c:showPercent val="0"/>
          <c:showBubbleSize val="0"/>
        </c:dLbls>
        <c:gapWidth val="150"/>
        <c:axId val="95998336"/>
        <c:axId val="960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F2-47D2-B29A-9BA8A56A6EAC}"/>
            </c:ext>
          </c:extLst>
        </c:ser>
        <c:dLbls>
          <c:showLegendKey val="0"/>
          <c:showVal val="0"/>
          <c:showCatName val="0"/>
          <c:showSerName val="0"/>
          <c:showPercent val="0"/>
          <c:showBubbleSize val="0"/>
        </c:dLbls>
        <c:marker val="1"/>
        <c:smooth val="0"/>
        <c:axId val="95998336"/>
        <c:axId val="96000256"/>
      </c:lineChart>
      <c:dateAx>
        <c:axId val="95998336"/>
        <c:scaling>
          <c:orientation val="minMax"/>
        </c:scaling>
        <c:delete val="1"/>
        <c:axPos val="b"/>
        <c:numFmt formatCode="ge" sourceLinked="1"/>
        <c:majorTickMark val="none"/>
        <c:minorTickMark val="none"/>
        <c:tickLblPos val="none"/>
        <c:crossAx val="96000256"/>
        <c:crosses val="autoZero"/>
        <c:auto val="1"/>
        <c:lblOffset val="100"/>
        <c:baseTimeUnit val="years"/>
      </c:dateAx>
      <c:valAx>
        <c:axId val="96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6E-4C09-A807-DC3DC9D925A5}"/>
            </c:ext>
          </c:extLst>
        </c:ser>
        <c:dLbls>
          <c:showLegendKey val="0"/>
          <c:showVal val="0"/>
          <c:showCatName val="0"/>
          <c:showSerName val="0"/>
          <c:showPercent val="0"/>
          <c:showBubbleSize val="0"/>
        </c:dLbls>
        <c:gapWidth val="150"/>
        <c:axId val="97096448"/>
        <c:axId val="970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6E-4C09-A807-DC3DC9D925A5}"/>
            </c:ext>
          </c:extLst>
        </c:ser>
        <c:dLbls>
          <c:showLegendKey val="0"/>
          <c:showVal val="0"/>
          <c:showCatName val="0"/>
          <c:showSerName val="0"/>
          <c:showPercent val="0"/>
          <c:showBubbleSize val="0"/>
        </c:dLbls>
        <c:marker val="1"/>
        <c:smooth val="0"/>
        <c:axId val="97096448"/>
        <c:axId val="97098368"/>
      </c:lineChart>
      <c:dateAx>
        <c:axId val="97096448"/>
        <c:scaling>
          <c:orientation val="minMax"/>
        </c:scaling>
        <c:delete val="1"/>
        <c:axPos val="b"/>
        <c:numFmt formatCode="ge" sourceLinked="1"/>
        <c:majorTickMark val="none"/>
        <c:minorTickMark val="none"/>
        <c:tickLblPos val="none"/>
        <c:crossAx val="97098368"/>
        <c:crosses val="autoZero"/>
        <c:auto val="1"/>
        <c:lblOffset val="100"/>
        <c:baseTimeUnit val="years"/>
      </c:dateAx>
      <c:valAx>
        <c:axId val="970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F8-446C-9A83-6560D14187BB}"/>
            </c:ext>
          </c:extLst>
        </c:ser>
        <c:dLbls>
          <c:showLegendKey val="0"/>
          <c:showVal val="0"/>
          <c:showCatName val="0"/>
          <c:showSerName val="0"/>
          <c:showPercent val="0"/>
          <c:showBubbleSize val="0"/>
        </c:dLbls>
        <c:gapWidth val="150"/>
        <c:axId val="97197440"/>
        <c:axId val="972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F8-446C-9A83-6560D14187BB}"/>
            </c:ext>
          </c:extLst>
        </c:ser>
        <c:dLbls>
          <c:showLegendKey val="0"/>
          <c:showVal val="0"/>
          <c:showCatName val="0"/>
          <c:showSerName val="0"/>
          <c:showPercent val="0"/>
          <c:showBubbleSize val="0"/>
        </c:dLbls>
        <c:marker val="1"/>
        <c:smooth val="0"/>
        <c:axId val="97197440"/>
        <c:axId val="97211904"/>
      </c:lineChart>
      <c:dateAx>
        <c:axId val="97197440"/>
        <c:scaling>
          <c:orientation val="minMax"/>
        </c:scaling>
        <c:delete val="1"/>
        <c:axPos val="b"/>
        <c:numFmt formatCode="ge" sourceLinked="1"/>
        <c:majorTickMark val="none"/>
        <c:minorTickMark val="none"/>
        <c:tickLblPos val="none"/>
        <c:crossAx val="97211904"/>
        <c:crosses val="autoZero"/>
        <c:auto val="1"/>
        <c:lblOffset val="100"/>
        <c:baseTimeUnit val="years"/>
      </c:dateAx>
      <c:valAx>
        <c:axId val="972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A6-492D-8867-68247C3A793A}"/>
            </c:ext>
          </c:extLst>
        </c:ser>
        <c:dLbls>
          <c:showLegendKey val="0"/>
          <c:showVal val="0"/>
          <c:showCatName val="0"/>
          <c:showSerName val="0"/>
          <c:showPercent val="0"/>
          <c:showBubbleSize val="0"/>
        </c:dLbls>
        <c:gapWidth val="150"/>
        <c:axId val="97247232"/>
        <c:axId val="972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A6-492D-8867-68247C3A793A}"/>
            </c:ext>
          </c:extLst>
        </c:ser>
        <c:dLbls>
          <c:showLegendKey val="0"/>
          <c:showVal val="0"/>
          <c:showCatName val="0"/>
          <c:showSerName val="0"/>
          <c:showPercent val="0"/>
          <c:showBubbleSize val="0"/>
        </c:dLbls>
        <c:marker val="1"/>
        <c:smooth val="0"/>
        <c:axId val="97247232"/>
        <c:axId val="97249152"/>
      </c:lineChart>
      <c:dateAx>
        <c:axId val="97247232"/>
        <c:scaling>
          <c:orientation val="minMax"/>
        </c:scaling>
        <c:delete val="1"/>
        <c:axPos val="b"/>
        <c:numFmt formatCode="ge" sourceLinked="1"/>
        <c:majorTickMark val="none"/>
        <c:minorTickMark val="none"/>
        <c:tickLblPos val="none"/>
        <c:crossAx val="97249152"/>
        <c:crosses val="autoZero"/>
        <c:auto val="1"/>
        <c:lblOffset val="100"/>
        <c:baseTimeUnit val="years"/>
      </c:dateAx>
      <c:valAx>
        <c:axId val="972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1195.1300000000001</c:v>
                </c:pt>
                <c:pt idx="1">
                  <c:v>609.27</c:v>
                </c:pt>
                <c:pt idx="2">
                  <c:v>775.52</c:v>
                </c:pt>
                <c:pt idx="3">
                  <c:v>939.52</c:v>
                </c:pt>
                <c:pt idx="4">
                  <c:v>875.84</c:v>
                </c:pt>
              </c:numCache>
            </c:numRef>
          </c:val>
          <c:extLst xmlns:c16r2="http://schemas.microsoft.com/office/drawing/2015/06/chart">
            <c:ext xmlns:c16="http://schemas.microsoft.com/office/drawing/2014/chart" uri="{C3380CC4-5D6E-409C-BE32-E72D297353CC}">
              <c16:uniqueId val="{00000000-CAB2-4DCC-802D-8450C8E1BEEB}"/>
            </c:ext>
          </c:extLst>
        </c:ser>
        <c:dLbls>
          <c:showLegendKey val="0"/>
          <c:showVal val="0"/>
          <c:showCatName val="0"/>
          <c:showSerName val="0"/>
          <c:showPercent val="0"/>
          <c:showBubbleSize val="0"/>
        </c:dLbls>
        <c:gapWidth val="150"/>
        <c:axId val="97284480"/>
        <c:axId val="972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CAB2-4DCC-802D-8450C8E1BEEB}"/>
            </c:ext>
          </c:extLst>
        </c:ser>
        <c:dLbls>
          <c:showLegendKey val="0"/>
          <c:showVal val="0"/>
          <c:showCatName val="0"/>
          <c:showSerName val="0"/>
          <c:showPercent val="0"/>
          <c:showBubbleSize val="0"/>
        </c:dLbls>
        <c:marker val="1"/>
        <c:smooth val="0"/>
        <c:axId val="97284480"/>
        <c:axId val="97286400"/>
      </c:lineChart>
      <c:dateAx>
        <c:axId val="97284480"/>
        <c:scaling>
          <c:orientation val="minMax"/>
        </c:scaling>
        <c:delete val="1"/>
        <c:axPos val="b"/>
        <c:numFmt formatCode="ge" sourceLinked="1"/>
        <c:majorTickMark val="none"/>
        <c:minorTickMark val="none"/>
        <c:tickLblPos val="none"/>
        <c:crossAx val="97286400"/>
        <c:crosses val="autoZero"/>
        <c:auto val="1"/>
        <c:lblOffset val="100"/>
        <c:baseTimeUnit val="years"/>
      </c:dateAx>
      <c:valAx>
        <c:axId val="972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67.38</c:v>
                </c:pt>
                <c:pt idx="1">
                  <c:v>98.74</c:v>
                </c:pt>
                <c:pt idx="2">
                  <c:v>95.44</c:v>
                </c:pt>
                <c:pt idx="3">
                  <c:v>100</c:v>
                </c:pt>
                <c:pt idx="4">
                  <c:v>96.6</c:v>
                </c:pt>
              </c:numCache>
            </c:numRef>
          </c:val>
          <c:extLst xmlns:c16r2="http://schemas.microsoft.com/office/drawing/2015/06/chart">
            <c:ext xmlns:c16="http://schemas.microsoft.com/office/drawing/2014/chart" uri="{C3380CC4-5D6E-409C-BE32-E72D297353CC}">
              <c16:uniqueId val="{00000000-44A9-4D96-8A25-B9C02628809B}"/>
            </c:ext>
          </c:extLst>
        </c:ser>
        <c:dLbls>
          <c:showLegendKey val="0"/>
          <c:showVal val="0"/>
          <c:showCatName val="0"/>
          <c:showSerName val="0"/>
          <c:showPercent val="0"/>
          <c:showBubbleSize val="0"/>
        </c:dLbls>
        <c:gapWidth val="150"/>
        <c:axId val="99486720"/>
        <c:axId val="9949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44A9-4D96-8A25-B9C02628809B}"/>
            </c:ext>
          </c:extLst>
        </c:ser>
        <c:dLbls>
          <c:showLegendKey val="0"/>
          <c:showVal val="0"/>
          <c:showCatName val="0"/>
          <c:showSerName val="0"/>
          <c:showPercent val="0"/>
          <c:showBubbleSize val="0"/>
        </c:dLbls>
        <c:marker val="1"/>
        <c:smooth val="0"/>
        <c:axId val="99486720"/>
        <c:axId val="99492992"/>
      </c:lineChart>
      <c:dateAx>
        <c:axId val="99486720"/>
        <c:scaling>
          <c:orientation val="minMax"/>
        </c:scaling>
        <c:delete val="1"/>
        <c:axPos val="b"/>
        <c:numFmt formatCode="ge" sourceLinked="1"/>
        <c:majorTickMark val="none"/>
        <c:minorTickMark val="none"/>
        <c:tickLblPos val="none"/>
        <c:crossAx val="99492992"/>
        <c:crosses val="autoZero"/>
        <c:auto val="1"/>
        <c:lblOffset val="100"/>
        <c:baseTimeUnit val="years"/>
      </c:dateAx>
      <c:valAx>
        <c:axId val="994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258.69</c:v>
                </c:pt>
                <c:pt idx="1">
                  <c:v>180.4</c:v>
                </c:pt>
                <c:pt idx="2">
                  <c:v>188.62</c:v>
                </c:pt>
                <c:pt idx="3">
                  <c:v>179.89</c:v>
                </c:pt>
                <c:pt idx="4">
                  <c:v>186.18</c:v>
                </c:pt>
              </c:numCache>
            </c:numRef>
          </c:val>
          <c:extLst xmlns:c16r2="http://schemas.microsoft.com/office/drawing/2015/06/chart">
            <c:ext xmlns:c16="http://schemas.microsoft.com/office/drawing/2014/chart" uri="{C3380CC4-5D6E-409C-BE32-E72D297353CC}">
              <c16:uniqueId val="{00000000-183A-4D67-A9D4-70F6860E9CEC}"/>
            </c:ext>
          </c:extLst>
        </c:ser>
        <c:dLbls>
          <c:showLegendKey val="0"/>
          <c:showVal val="0"/>
          <c:showCatName val="0"/>
          <c:showSerName val="0"/>
          <c:showPercent val="0"/>
          <c:showBubbleSize val="0"/>
        </c:dLbls>
        <c:gapWidth val="150"/>
        <c:axId val="99515392"/>
        <c:axId val="995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183A-4D67-A9D4-70F6860E9CEC}"/>
            </c:ext>
          </c:extLst>
        </c:ser>
        <c:dLbls>
          <c:showLegendKey val="0"/>
          <c:showVal val="0"/>
          <c:showCatName val="0"/>
          <c:showSerName val="0"/>
          <c:showPercent val="0"/>
          <c:showBubbleSize val="0"/>
        </c:dLbls>
        <c:marker val="1"/>
        <c:smooth val="0"/>
        <c:axId val="99515392"/>
        <c:axId val="99542144"/>
      </c:lineChart>
      <c:dateAx>
        <c:axId val="99515392"/>
        <c:scaling>
          <c:orientation val="minMax"/>
        </c:scaling>
        <c:delete val="1"/>
        <c:axPos val="b"/>
        <c:numFmt formatCode="ge" sourceLinked="1"/>
        <c:majorTickMark val="none"/>
        <c:minorTickMark val="none"/>
        <c:tickLblPos val="none"/>
        <c:crossAx val="99542144"/>
        <c:crosses val="autoZero"/>
        <c:auto val="1"/>
        <c:lblOffset val="100"/>
        <c:baseTimeUnit val="years"/>
      </c:dateAx>
      <c:valAx>
        <c:axId val="995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16-45DB-A8D4-07AAD714A5F4}"/>
            </c:ext>
          </c:extLst>
        </c:ser>
        <c:dLbls>
          <c:showLegendKey val="0"/>
          <c:showVal val="0"/>
          <c:showCatName val="0"/>
          <c:showSerName val="0"/>
          <c:showPercent val="0"/>
          <c:showBubbleSize val="0"/>
        </c:dLbls>
        <c:gapWidth val="150"/>
        <c:axId val="99818880"/>
        <c:axId val="998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0416-45DB-A8D4-07AAD714A5F4}"/>
            </c:ext>
          </c:extLst>
        </c:ser>
        <c:dLbls>
          <c:showLegendKey val="0"/>
          <c:showVal val="0"/>
          <c:showCatName val="0"/>
          <c:showSerName val="0"/>
          <c:showPercent val="0"/>
          <c:showBubbleSize val="0"/>
        </c:dLbls>
        <c:marker val="1"/>
        <c:smooth val="0"/>
        <c:axId val="99818880"/>
        <c:axId val="99821056"/>
      </c:lineChart>
      <c:dateAx>
        <c:axId val="99818880"/>
        <c:scaling>
          <c:orientation val="minMax"/>
        </c:scaling>
        <c:delete val="1"/>
        <c:axPos val="b"/>
        <c:numFmt formatCode="ge" sourceLinked="1"/>
        <c:majorTickMark val="none"/>
        <c:minorTickMark val="none"/>
        <c:tickLblPos val="none"/>
        <c:crossAx val="99821056"/>
        <c:crosses val="autoZero"/>
        <c:auto val="1"/>
        <c:lblOffset val="100"/>
        <c:baseTimeUnit val="years"/>
      </c:dateAx>
      <c:valAx>
        <c:axId val="998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94.17</c:v>
                </c:pt>
                <c:pt idx="1">
                  <c:v>96.58</c:v>
                </c:pt>
                <c:pt idx="2">
                  <c:v>96.86</c:v>
                </c:pt>
                <c:pt idx="3">
                  <c:v>97.18</c:v>
                </c:pt>
                <c:pt idx="4">
                  <c:v>97.55</c:v>
                </c:pt>
              </c:numCache>
            </c:numRef>
          </c:val>
          <c:extLst xmlns:c16r2="http://schemas.microsoft.com/office/drawing/2015/06/chart">
            <c:ext xmlns:c16="http://schemas.microsoft.com/office/drawing/2014/chart" uri="{C3380CC4-5D6E-409C-BE32-E72D297353CC}">
              <c16:uniqueId val="{00000000-36DD-4A11-82AC-8331EF157410}"/>
            </c:ext>
          </c:extLst>
        </c:ser>
        <c:dLbls>
          <c:showLegendKey val="0"/>
          <c:showVal val="0"/>
          <c:showCatName val="0"/>
          <c:showSerName val="0"/>
          <c:showPercent val="0"/>
          <c:showBubbleSize val="0"/>
        </c:dLbls>
        <c:gapWidth val="150"/>
        <c:axId val="99549184"/>
        <c:axId val="995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36DD-4A11-82AC-8331EF157410}"/>
            </c:ext>
          </c:extLst>
        </c:ser>
        <c:dLbls>
          <c:showLegendKey val="0"/>
          <c:showVal val="0"/>
          <c:showCatName val="0"/>
          <c:showSerName val="0"/>
          <c:showPercent val="0"/>
          <c:showBubbleSize val="0"/>
        </c:dLbls>
        <c:marker val="1"/>
        <c:smooth val="0"/>
        <c:axId val="99549184"/>
        <c:axId val="99551104"/>
      </c:lineChart>
      <c:dateAx>
        <c:axId val="99549184"/>
        <c:scaling>
          <c:orientation val="minMax"/>
        </c:scaling>
        <c:delete val="1"/>
        <c:axPos val="b"/>
        <c:numFmt formatCode="ge" sourceLinked="1"/>
        <c:majorTickMark val="none"/>
        <c:minorTickMark val="none"/>
        <c:tickLblPos val="none"/>
        <c:crossAx val="99551104"/>
        <c:crosses val="autoZero"/>
        <c:auto val="1"/>
        <c:lblOffset val="100"/>
        <c:baseTimeUnit val="years"/>
      </c:dateAx>
      <c:valAx>
        <c:axId val="995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本宮市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30628</v>
      </c>
      <c r="AM8" s="49"/>
      <c r="AN8" s="49"/>
      <c r="AO8" s="49"/>
      <c r="AP8" s="49"/>
      <c r="AQ8" s="49"/>
      <c r="AR8" s="49"/>
      <c r="AS8" s="49"/>
      <c r="AT8" s="44">
        <f>データ!T6</f>
        <v>88.02</v>
      </c>
      <c r="AU8" s="44"/>
      <c r="AV8" s="44"/>
      <c r="AW8" s="44"/>
      <c r="AX8" s="44"/>
      <c r="AY8" s="44"/>
      <c r="AZ8" s="44"/>
      <c r="BA8" s="44"/>
      <c r="BB8" s="44">
        <f>データ!U6</f>
        <v>347.97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44.98</v>
      </c>
      <c r="Q10" s="44"/>
      <c r="R10" s="44"/>
      <c r="S10" s="44"/>
      <c r="T10" s="44"/>
      <c r="U10" s="44"/>
      <c r="V10" s="44"/>
      <c r="W10" s="44">
        <f>データ!Q6</f>
        <v>87.85</v>
      </c>
      <c r="X10" s="44"/>
      <c r="Y10" s="44"/>
      <c r="Z10" s="44"/>
      <c r="AA10" s="44"/>
      <c r="AB10" s="44"/>
      <c r="AC10" s="44"/>
      <c r="AD10" s="49">
        <f>データ!R6</f>
        <v>3186</v>
      </c>
      <c r="AE10" s="49"/>
      <c r="AF10" s="49"/>
      <c r="AG10" s="49"/>
      <c r="AH10" s="49"/>
      <c r="AI10" s="49"/>
      <c r="AJ10" s="49"/>
      <c r="AK10" s="2"/>
      <c r="AL10" s="49">
        <f>データ!V6</f>
        <v>13729</v>
      </c>
      <c r="AM10" s="49"/>
      <c r="AN10" s="49"/>
      <c r="AO10" s="49"/>
      <c r="AP10" s="49"/>
      <c r="AQ10" s="49"/>
      <c r="AR10" s="49"/>
      <c r="AS10" s="49"/>
      <c r="AT10" s="44">
        <f>データ!W6</f>
        <v>5.36</v>
      </c>
      <c r="AU10" s="44"/>
      <c r="AV10" s="44"/>
      <c r="AW10" s="44"/>
      <c r="AX10" s="44"/>
      <c r="AY10" s="44"/>
      <c r="AZ10" s="44"/>
      <c r="BA10" s="44"/>
      <c r="BB10" s="44">
        <f>データ!X6</f>
        <v>2561.38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jYdHA6UWcSWr/4WcUkteihfMtQWP1r1BoWmB/kO1oDTg59fZ3Nt2CtFTknE53ZCXhCS6PAf6md8YMOWwGNmLgQ==" saltValue="8GhF3XL2RcstdsRjnjWbL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72141</v>
      </c>
      <c r="D6" s="32">
        <f t="shared" si="3"/>
        <v>47</v>
      </c>
      <c r="E6" s="32">
        <f t="shared" si="3"/>
        <v>17</v>
      </c>
      <c r="F6" s="32">
        <f t="shared" si="3"/>
        <v>1</v>
      </c>
      <c r="G6" s="32">
        <f t="shared" si="3"/>
        <v>0</v>
      </c>
      <c r="H6" s="32" t="str">
        <f t="shared" si="3"/>
        <v>福島県　本宮市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44.98</v>
      </c>
      <c r="Q6" s="33">
        <f t="shared" si="3"/>
        <v>87.85</v>
      </c>
      <c r="R6" s="33">
        <f t="shared" si="3"/>
        <v>3186</v>
      </c>
      <c r="S6" s="33">
        <f t="shared" si="3"/>
        <v>30628</v>
      </c>
      <c r="T6" s="33">
        <f t="shared" si="3"/>
        <v>88.02</v>
      </c>
      <c r="U6" s="33">
        <f t="shared" si="3"/>
        <v>347.97</v>
      </c>
      <c r="V6" s="33">
        <f t="shared" si="3"/>
        <v>13729</v>
      </c>
      <c r="W6" s="33">
        <f t="shared" si="3"/>
        <v>5.36</v>
      </c>
      <c r="X6" s="33">
        <f t="shared" si="3"/>
        <v>2561.38</v>
      </c>
      <c r="Y6" s="34">
        <f>IF(Y7="",NA(),Y7)</f>
        <v>57.39</v>
      </c>
      <c r="Z6" s="34">
        <f t="shared" ref="Z6:AH6" si="4">IF(Z7="",NA(),Z7)</f>
        <v>79.430000000000007</v>
      </c>
      <c r="AA6" s="34">
        <f t="shared" si="4"/>
        <v>77.040000000000006</v>
      </c>
      <c r="AB6" s="34">
        <f t="shared" si="4"/>
        <v>77.69</v>
      </c>
      <c r="AC6" s="34">
        <f t="shared" si="4"/>
        <v>77.150000000000006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1195.1300000000001</v>
      </c>
      <c r="BG6" s="34">
        <f t="shared" ref="BG6:BO6" si="7">IF(BG7="",NA(),BG7)</f>
        <v>609.27</v>
      </c>
      <c r="BH6" s="34">
        <f t="shared" si="7"/>
        <v>775.52</v>
      </c>
      <c r="BI6" s="34">
        <f t="shared" si="7"/>
        <v>939.52</v>
      </c>
      <c r="BJ6" s="34">
        <f t="shared" si="7"/>
        <v>875.84</v>
      </c>
      <c r="BK6" s="34">
        <f t="shared" si="7"/>
        <v>1209.95</v>
      </c>
      <c r="BL6" s="34">
        <f t="shared" si="7"/>
        <v>1136.5</v>
      </c>
      <c r="BM6" s="34">
        <f t="shared" si="7"/>
        <v>1118.56</v>
      </c>
      <c r="BN6" s="34">
        <f t="shared" si="7"/>
        <v>1111.31</v>
      </c>
      <c r="BO6" s="34">
        <f t="shared" si="7"/>
        <v>966.33</v>
      </c>
      <c r="BP6" s="33" t="str">
        <f>IF(BP7="","",IF(BP7="-","【-】","【"&amp;SUBSTITUTE(TEXT(BP7,"#,##0.00"),"-","△")&amp;"】"))</f>
        <v>【707.33】</v>
      </c>
      <c r="BQ6" s="34">
        <f>IF(BQ7="",NA(),BQ7)</f>
        <v>67.38</v>
      </c>
      <c r="BR6" s="34">
        <f t="shared" ref="BR6:BZ6" si="8">IF(BR7="",NA(),BR7)</f>
        <v>98.74</v>
      </c>
      <c r="BS6" s="34">
        <f t="shared" si="8"/>
        <v>95.44</v>
      </c>
      <c r="BT6" s="34">
        <f t="shared" si="8"/>
        <v>100</v>
      </c>
      <c r="BU6" s="34">
        <f t="shared" si="8"/>
        <v>96.6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258.69</v>
      </c>
      <c r="CC6" s="34">
        <f t="shared" ref="CC6:CK6" si="9">IF(CC7="",NA(),CC7)</f>
        <v>180.4</v>
      </c>
      <c r="CD6" s="34">
        <f t="shared" si="9"/>
        <v>188.62</v>
      </c>
      <c r="CE6" s="34">
        <f t="shared" si="9"/>
        <v>179.89</v>
      </c>
      <c r="CF6" s="34">
        <f t="shared" si="9"/>
        <v>186.18</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94.17</v>
      </c>
      <c r="CY6" s="34">
        <f t="shared" ref="CY6:DG6" si="11">IF(CY7="",NA(),CY7)</f>
        <v>96.58</v>
      </c>
      <c r="CZ6" s="34">
        <f t="shared" si="11"/>
        <v>96.86</v>
      </c>
      <c r="DA6" s="34">
        <f t="shared" si="11"/>
        <v>97.18</v>
      </c>
      <c r="DB6" s="34">
        <f t="shared" si="11"/>
        <v>97.55</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72141</v>
      </c>
      <c r="D7" s="36">
        <v>47</v>
      </c>
      <c r="E7" s="36">
        <v>17</v>
      </c>
      <c r="F7" s="36">
        <v>1</v>
      </c>
      <c r="G7" s="36">
        <v>0</v>
      </c>
      <c r="H7" s="36" t="s">
        <v>110</v>
      </c>
      <c r="I7" s="36" t="s">
        <v>111</v>
      </c>
      <c r="J7" s="36" t="s">
        <v>112</v>
      </c>
      <c r="K7" s="36" t="s">
        <v>113</v>
      </c>
      <c r="L7" s="36" t="s">
        <v>114</v>
      </c>
      <c r="M7" s="36" t="s">
        <v>115</v>
      </c>
      <c r="N7" s="37" t="s">
        <v>116</v>
      </c>
      <c r="O7" s="37" t="s">
        <v>117</v>
      </c>
      <c r="P7" s="37">
        <v>44.98</v>
      </c>
      <c r="Q7" s="37">
        <v>87.85</v>
      </c>
      <c r="R7" s="37">
        <v>3186</v>
      </c>
      <c r="S7" s="37">
        <v>30628</v>
      </c>
      <c r="T7" s="37">
        <v>88.02</v>
      </c>
      <c r="U7" s="37">
        <v>347.97</v>
      </c>
      <c r="V7" s="37">
        <v>13729</v>
      </c>
      <c r="W7" s="37">
        <v>5.36</v>
      </c>
      <c r="X7" s="37">
        <v>2561.38</v>
      </c>
      <c r="Y7" s="37">
        <v>57.39</v>
      </c>
      <c r="Z7" s="37">
        <v>79.430000000000007</v>
      </c>
      <c r="AA7" s="37">
        <v>77.040000000000006</v>
      </c>
      <c r="AB7" s="37">
        <v>77.69</v>
      </c>
      <c r="AC7" s="37">
        <v>77.150000000000006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1195.1300000000001</v>
      </c>
      <c r="BG7" s="37">
        <v>609.27</v>
      </c>
      <c r="BH7" s="37">
        <v>775.52</v>
      </c>
      <c r="BI7" s="37">
        <v>939.52</v>
      </c>
      <c r="BJ7" s="37">
        <v>875.84</v>
      </c>
      <c r="BK7" s="37">
        <v>1209.95</v>
      </c>
      <c r="BL7" s="37">
        <v>1136.5</v>
      </c>
      <c r="BM7" s="37">
        <v>1118.56</v>
      </c>
      <c r="BN7" s="37">
        <v>1111.31</v>
      </c>
      <c r="BO7" s="37">
        <v>966.33</v>
      </c>
      <c r="BP7" s="37">
        <v>707.33</v>
      </c>
      <c r="BQ7" s="37">
        <v>67.38</v>
      </c>
      <c r="BR7" s="37">
        <v>98.74</v>
      </c>
      <c r="BS7" s="37">
        <v>95.44</v>
      </c>
      <c r="BT7" s="37">
        <v>100</v>
      </c>
      <c r="BU7" s="37">
        <v>96.6</v>
      </c>
      <c r="BV7" s="37">
        <v>69.48</v>
      </c>
      <c r="BW7" s="37">
        <v>71.650000000000006</v>
      </c>
      <c r="BX7" s="37">
        <v>72.33</v>
      </c>
      <c r="BY7" s="37">
        <v>75.540000000000006</v>
      </c>
      <c r="BZ7" s="37">
        <v>81.739999999999995</v>
      </c>
      <c r="CA7" s="37">
        <v>101.26</v>
      </c>
      <c r="CB7" s="37">
        <v>258.69</v>
      </c>
      <c r="CC7" s="37">
        <v>180.4</v>
      </c>
      <c r="CD7" s="37">
        <v>188.62</v>
      </c>
      <c r="CE7" s="37">
        <v>179.89</v>
      </c>
      <c r="CF7" s="37">
        <v>186.18</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94.17</v>
      </c>
      <c r="CY7" s="37">
        <v>96.58</v>
      </c>
      <c r="CZ7" s="37">
        <v>96.86</v>
      </c>
      <c r="DA7" s="37">
        <v>97.18</v>
      </c>
      <c r="DB7" s="37">
        <v>97.55</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2019-01-23T08:20:13Z</cp:lastPrinted>
  <dcterms:created xsi:type="dcterms:W3CDTF">2018-12-03T09:00:13Z</dcterms:created>
  <dcterms:modified xsi:type="dcterms:W3CDTF">2019-02-15T09:02:50Z</dcterms:modified>
  <cp:category/>
</cp:coreProperties>
</file>