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0Z9ySiDEbaoxA0XdneE3JRGj8m8rZmce5C2/nB6ZZtSzEtBZz9a3pg112Xd4TNvA+yYp5IfrkBBT0ugTSuQxA==" workbookSaltValue="R7bizm4qLif9i8pFHKok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<sst xmlns="http://schemas.openxmlformats.org/spreadsheetml/2006/main" count="240" uniqueCount="126">
  <si>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</si>
  <si>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</si>
  <si>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</si>
  <si>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</si>
  <si>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</si>
  <si>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</si>
  <si>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</si>
  <si>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</si>
  <si>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</si>
  <si>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</si>
  <si>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</si>
  <si>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</si>
  <si>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</si>
  <si>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</si>
  <si>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</si>
  <si>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</si>
  <si>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</si>
  <si>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</si>
  <si>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</si>
  <si>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</si>
  <si>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</si>
  <si>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</si>
  <si>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</si>
  <si>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</si>
  <si>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</si>
  <si>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</si>
  <si>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</si>
  <si>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</si>
  <si>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</si>
  <si>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</si>
  <si>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</si>
  <si>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</si>
  <si>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</si>
  <si>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</si>
  <si>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</si>
  <si>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</si>
  <si>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</si>
  <si>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</si>
  <si>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</si>
  <si>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</si>
  <si>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</si>
  <si>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</si>
  <si>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</si>
  <si>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</si>
  <si>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</si>
  <si>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</si>
  <si>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</si>
  <si>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</si>
  <si>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</si>
  <si>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</si>
  <si>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</si>
  <si>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</si>
  <si>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</si>
  <si>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</si>
  <si>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</si>
  <si>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</si>
  <si>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</si>
  <si>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</si>
  <si>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</si>
  <si>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</si>
  <si>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</si>
  <si>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</si>
  <si>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</si>
  <si>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</si>
  <si>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</si>
  <si>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</si>
  <si>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</si>
  <si>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</si>
  <si>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</si>
  <si>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</si>
  <si>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</si>
  <si>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</si>
  <si>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</si>
  <si>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</si>
  <si>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</si>
  <si>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</si>
  <si>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</si>
  <si>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</si>
  <si>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</si>
  <si>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</si>
  <si>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</si>
  <si>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</si>
  <si>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</si>
  <si>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</si>
  <si>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</si>
  <si>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</si>
  <si>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</si>
  <si>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</si>
  <si>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</si>
  <si>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</si>
  <si>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</si>
  <si>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</si>
  <si>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</si>
  <si>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</si>
  <si>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</si>
  <si>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</si>
  <si>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</si>
  <si>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</si>
  <si>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</si>
  <si>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</si>
  <si>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</si>
  <si>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</si>
  <si>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</si>
  <si>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</si>
  <si>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</si>
  <si>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</si>
  <si>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</si>
  <si>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</si>
  <si>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</si>
  <si>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</si>
  <si>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</si>
  <si>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</si>
  <si>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</si>
  <si>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</si>
  <si>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</si>
  <si>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</si>
  <si>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</si>
  <si>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</si>
  <si>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</si>
  <si>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</si>
  <si>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</si>
  <si>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</si>
  <si>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</si>
  <si>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持続可能な汚水処理事業の継続に向けて、近接する下水道への接続と公共下水道事業への事業統合を平成32年4月に計画している。これにより、使用料水準も公共下水道事業に統一され、処理場における維持管理費や機械設備等の更新経費も削減されることから、汚水処理事業に係る経営の合理化が進む予定である。</t>
  </si>
  <si>
    <t xml:space="preserve">
　農業集落排水事業で整備した処理施設および管路施設は、供用開始から18年が経過している。これまで大きな更新投資はないが、今後は耐用年数を超えた機械設備等に対する更新経費と老朽化に伴う維持管理経費の増加が見込まれる。</t>
    <phoneticPr fontId="4"/>
  </si>
  <si>
    <r>
      <rPr>
        <sz val="11"/>
        <rFont val="ＭＳ ゴシック"/>
        <family val="3"/>
        <charset val="128"/>
      </rPr>
      <t xml:space="preserve">
◆収益的収支比率は、H27以降において繰出基準の算定方式見直しにより経営改善が図られているデータとなっているが、経費回収率は30％代と低水準で推移している。これは、使用料水準の低さが収支圧迫の要因となっており、経営規模の適正化や使用料水準の引き上げ等について検討し、経営改善が求められる結果となっている。
</t>
    </r>
    <r>
      <rPr>
        <sz val="11"/>
        <color rgb="FF7030A0"/>
        <rFont val="ＭＳ ゴシック"/>
        <family val="3"/>
        <charset val="128"/>
      </rPr>
      <t xml:space="preserve">
</t>
    </r>
    <r>
      <rPr>
        <sz val="11"/>
        <rFont val="ＭＳ ゴシック"/>
        <family val="3"/>
        <charset val="128"/>
      </rPr>
      <t>◆類似団体と比較して、水洗化率と施設利用率は上回っているものの汚水処理原価は高水準にあるため、使用料の見直しについて検討が必要となっている。
◆企業債残高は、管路整備の概成に伴い年々減少しており、企業債残高対事業規模比率は算定方式の見直しにより大幅に減少し、ほぼ横ばいで推移している。</t>
    </r>
    <rPh sb="2" eb="5">
      <t>シュウエキテキ</t>
    </rPh>
    <rPh sb="5" eb="7">
      <t>シュウシ</t>
    </rPh>
    <rPh sb="7" eb="9">
      <t>ヒリツ</t>
    </rPh>
    <rPh sb="14" eb="16">
      <t>イコウ</t>
    </rPh>
    <rPh sb="20" eb="22">
      <t>クリダ</t>
    </rPh>
    <rPh sb="22" eb="24">
      <t>キジュン</t>
    </rPh>
    <rPh sb="25" eb="27">
      <t>サンテイ</t>
    </rPh>
    <rPh sb="27" eb="29">
      <t>ホウシキ</t>
    </rPh>
    <rPh sb="29" eb="31">
      <t>ミナオ</t>
    </rPh>
    <rPh sb="57" eb="59">
      <t>ケイヒ</t>
    </rPh>
    <rPh sb="59" eb="61">
      <t>カイシュウ</t>
    </rPh>
    <rPh sb="61" eb="62">
      <t>リツ</t>
    </rPh>
    <rPh sb="66" eb="67">
      <t>ダイ</t>
    </rPh>
    <rPh sb="68" eb="69">
      <t>ヒク</t>
    </rPh>
    <rPh sb="69" eb="71">
      <t>スイジュン</t>
    </rPh>
    <rPh sb="72" eb="74">
      <t>スイイ</t>
    </rPh>
    <rPh sb="125" eb="126">
      <t>トウ</t>
    </rPh>
    <rPh sb="130" eb="132">
      <t>ケントウ</t>
    </rPh>
    <rPh sb="134" eb="136">
      <t>ケイエイ</t>
    </rPh>
    <rPh sb="136" eb="138">
      <t>カイゼン</t>
    </rPh>
    <rPh sb="139" eb="140">
      <t>モト</t>
    </rPh>
    <rPh sb="144" eb="146">
      <t>ケッカ</t>
    </rPh>
    <rPh sb="156" eb="158">
      <t>ルイジ</t>
    </rPh>
    <rPh sb="158" eb="160">
      <t>ダンタイ</t>
    </rPh>
    <rPh sb="161" eb="163">
      <t>ヒカク</t>
    </rPh>
    <rPh sb="166" eb="169">
      <t>スイセンカ</t>
    </rPh>
    <rPh sb="169" eb="170">
      <t>リツ</t>
    </rPh>
    <rPh sb="177" eb="179">
      <t>ウワマワ</t>
    </rPh>
    <rPh sb="193" eb="196">
      <t>コウスイジュン</t>
    </rPh>
    <rPh sb="202" eb="205">
      <t>シヨウリョウ</t>
    </rPh>
    <rPh sb="206" eb="208">
      <t>ミナオ</t>
    </rPh>
    <rPh sb="213" eb="215">
      <t>ケントウ</t>
    </rPh>
    <rPh sb="216" eb="218">
      <t>ヒツヨウ</t>
    </rPh>
    <rPh sb="287" eb="288">
      <t>ヨコ</t>
    </rPh>
    <rPh sb="291" eb="29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</si>
</sst>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7030A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3B-4626-9363-574BB81A082C}"/>
            </c:ext>
          </c:extLst>
        </c:ser>
        <c:dLbls>
          <c:showLegendKey val="0"/>
          <c:showVal val="0"/>
          <c:showCatName val="0"/>
          <c:showSerName val="0"/>
          <c:showPercent val="0"/>
          <c:showBubbleSize val="0"/>
        </c:dLbls>
        <c:gapWidth val="150"/>
        <c:axId val="33970816"/>
        <c:axId val="339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43B-4626-9363-574BB81A082C}"/>
            </c:ext>
          </c:extLst>
        </c:ser>
        <c:dLbls>
          <c:showLegendKey val="0"/>
          <c:showVal val="0"/>
          <c:showCatName val="0"/>
          <c:showSerName val="0"/>
          <c:showPercent val="0"/>
          <c:showBubbleSize val="0"/>
        </c:dLbls>
        <c:marker val="1"/>
        <c:smooth val="0"/>
        <c:axId val="33970816"/>
        <c:axId val="33977088"/>
      </c:lineChart>
      <c:dateAx>
        <c:axId val="33970816"/>
        <c:scaling>
          <c:orientation val="minMax"/>
        </c:scaling>
        <c:delete val="1"/>
        <c:axPos val="b"/>
        <c:numFmt formatCode="ge" sourceLinked="1"/>
        <c:majorTickMark val="none"/>
        <c:minorTickMark val="none"/>
        <c:tickLblPos val="none"/>
        <c:crossAx val="33977088"/>
        <c:crosses val="autoZero"/>
        <c:auto val="1"/>
        <c:lblOffset val="100"/>
        <c:baseTimeUnit val="years"/>
      </c:dateAx>
      <c:valAx>
        <c:axId val="33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55.06</c:v>
                </c:pt>
                <c:pt idx="1">
                  <c:v>61.24</c:v>
                </c:pt>
                <c:pt idx="2">
                  <c:v>61.24</c:v>
                </c:pt>
                <c:pt idx="3">
                  <c:v>56.74</c:v>
                </c:pt>
                <c:pt idx="4">
                  <c:v>56.74</c:v>
                </c:pt>
              </c:numCache>
            </c:numRef>
          </c:val>
          <c:extLst xmlns:c16r2="http://schemas.microsoft.com/office/drawing/2015/06/chart">
            <c:ext xmlns:c16="http://schemas.microsoft.com/office/drawing/2014/chart" uri="{C3380CC4-5D6E-409C-BE32-E72D297353CC}">
              <c16:uniqueId val="{00000000-BB1B-4560-A69A-6A5153903DD1}"/>
            </c:ext>
          </c:extLst>
        </c:ser>
        <c:dLbls>
          <c:showLegendKey val="0"/>
          <c:showVal val="0"/>
          <c:showCatName val="0"/>
          <c:showSerName val="0"/>
          <c:showPercent val="0"/>
          <c:showBubbleSize val="0"/>
        </c:dLbls>
        <c:gapWidth val="150"/>
        <c:axId val="34934144"/>
        <c:axId val="349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B1B-4560-A69A-6A5153903DD1}"/>
            </c:ext>
          </c:extLst>
        </c:ser>
        <c:dLbls>
          <c:showLegendKey val="0"/>
          <c:showVal val="0"/>
          <c:showCatName val="0"/>
          <c:showSerName val="0"/>
          <c:showPercent val="0"/>
          <c:showBubbleSize val="0"/>
        </c:dLbls>
        <c:marker val="1"/>
        <c:smooth val="0"/>
        <c:axId val="34934144"/>
        <c:axId val="34936320"/>
      </c:lineChart>
      <c:dateAx>
        <c:axId val="34934144"/>
        <c:scaling>
          <c:orientation val="minMax"/>
        </c:scaling>
        <c:delete val="1"/>
        <c:axPos val="b"/>
        <c:numFmt formatCode="ge" sourceLinked="1"/>
        <c:majorTickMark val="none"/>
        <c:minorTickMark val="none"/>
        <c:tickLblPos val="none"/>
        <c:crossAx val="34936320"/>
        <c:crosses val="autoZero"/>
        <c:auto val="1"/>
        <c:lblOffset val="100"/>
        <c:baseTimeUnit val="years"/>
      </c:dateAx>
      <c:valAx>
        <c:axId val="34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83.01</c:v>
                </c:pt>
                <c:pt idx="1">
                  <c:v>84.71</c:v>
                </c:pt>
                <c:pt idx="2">
                  <c:v>85.58</c:v>
                </c:pt>
                <c:pt idx="3">
                  <c:v>85.57</c:v>
                </c:pt>
                <c:pt idx="4">
                  <c:v>87.71</c:v>
                </c:pt>
              </c:numCache>
            </c:numRef>
          </c:val>
          <c:extLst xmlns:c16r2="http://schemas.microsoft.com/office/drawing/2015/06/chart">
            <c:ext xmlns:c16="http://schemas.microsoft.com/office/drawing/2014/chart" uri="{C3380CC4-5D6E-409C-BE32-E72D297353CC}">
              <c16:uniqueId val="{00000000-779A-499F-A23E-2E015E5D1B42}"/>
            </c:ext>
          </c:extLst>
        </c:ser>
        <c:dLbls>
          <c:showLegendKey val="0"/>
          <c:showVal val="0"/>
          <c:showCatName val="0"/>
          <c:showSerName val="0"/>
          <c:showPercent val="0"/>
          <c:showBubbleSize val="0"/>
        </c:dLbls>
        <c:gapWidth val="150"/>
        <c:axId val="34988032"/>
        <c:axId val="349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79A-499F-A23E-2E015E5D1B42}"/>
            </c:ext>
          </c:extLst>
        </c:ser>
        <c:dLbls>
          <c:showLegendKey val="0"/>
          <c:showVal val="0"/>
          <c:showCatName val="0"/>
          <c:showSerName val="0"/>
          <c:showPercent val="0"/>
          <c:showBubbleSize val="0"/>
        </c:dLbls>
        <c:marker val="1"/>
        <c:smooth val="0"/>
        <c:axId val="34988032"/>
        <c:axId val="34989952"/>
      </c:lineChart>
      <c:dateAx>
        <c:axId val="34988032"/>
        <c:scaling>
          <c:orientation val="minMax"/>
        </c:scaling>
        <c:delete val="1"/>
        <c:axPos val="b"/>
        <c:numFmt formatCode="ge" sourceLinked="1"/>
        <c:majorTickMark val="none"/>
        <c:minorTickMark val="none"/>
        <c:tickLblPos val="none"/>
        <c:crossAx val="34989952"/>
        <c:crosses val="autoZero"/>
        <c:auto val="1"/>
        <c:lblOffset val="100"/>
        <c:baseTimeUnit val="years"/>
      </c:dateAx>
      <c:valAx>
        <c:axId val="349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60.35</c:v>
                </c:pt>
                <c:pt idx="1">
                  <c:v>59.21</c:v>
                </c:pt>
                <c:pt idx="2">
                  <c:v>69.66</c:v>
                </c:pt>
                <c:pt idx="3">
                  <c:v>69.540000000000006</c:v>
                </c:pt>
                <c:pt idx="4">
                  <c:v>67.97</c:v>
                </c:pt>
              </c:numCache>
            </c:numRef>
          </c:val>
          <c:extLst xmlns:c16r2="http://schemas.microsoft.com/office/drawing/2015/06/chart">
            <c:ext xmlns:c16="http://schemas.microsoft.com/office/drawing/2014/chart" uri="{C3380CC4-5D6E-409C-BE32-E72D297353CC}">
              <c16:uniqueId val="{00000000-1B8F-48DF-91EB-E0AD3E4342E6}"/>
            </c:ext>
          </c:extLst>
        </c:ser>
        <c:dLbls>
          <c:showLegendKey val="0"/>
          <c:showVal val="0"/>
          <c:showCatName val="0"/>
          <c:showSerName val="0"/>
          <c:showPercent val="0"/>
          <c:showBubbleSize val="0"/>
        </c:dLbls>
        <c:gapWidth val="150"/>
        <c:axId val="34012160"/>
        <c:axId val="346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8F-48DF-91EB-E0AD3E4342E6}"/>
            </c:ext>
          </c:extLst>
        </c:ser>
        <c:dLbls>
          <c:showLegendKey val="0"/>
          <c:showVal val="0"/>
          <c:showCatName val="0"/>
          <c:showSerName val="0"/>
          <c:showPercent val="0"/>
          <c:showBubbleSize val="0"/>
        </c:dLbls>
        <c:marker val="1"/>
        <c:smooth val="0"/>
        <c:axId val="34012160"/>
        <c:axId val="34612352"/>
      </c:lineChart>
      <c:dateAx>
        <c:axId val="34012160"/>
        <c:scaling>
          <c:orientation val="minMax"/>
        </c:scaling>
        <c:delete val="1"/>
        <c:axPos val="b"/>
        <c:numFmt formatCode="ge" sourceLinked="1"/>
        <c:majorTickMark val="none"/>
        <c:minorTickMark val="none"/>
        <c:tickLblPos val="none"/>
        <c:crossAx val="34612352"/>
        <c:crosses val="autoZero"/>
        <c:auto val="1"/>
        <c:lblOffset val="100"/>
        <c:baseTimeUnit val="years"/>
      </c:dateAx>
      <c:valAx>
        <c:axId val="346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96-4B2A-9109-E34B69D10F44}"/>
            </c:ext>
          </c:extLst>
        </c:ser>
        <c:dLbls>
          <c:showLegendKey val="0"/>
          <c:showVal val="0"/>
          <c:showCatName val="0"/>
          <c:showSerName val="0"/>
          <c:showPercent val="0"/>
          <c:showBubbleSize val="0"/>
        </c:dLbls>
        <c:gapWidth val="150"/>
        <c:axId val="34651520"/>
        <c:axId val="346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96-4B2A-9109-E34B69D10F44}"/>
            </c:ext>
          </c:extLst>
        </c:ser>
        <c:dLbls>
          <c:showLegendKey val="0"/>
          <c:showVal val="0"/>
          <c:showCatName val="0"/>
          <c:showSerName val="0"/>
          <c:showPercent val="0"/>
          <c:showBubbleSize val="0"/>
        </c:dLbls>
        <c:marker val="1"/>
        <c:smooth val="0"/>
        <c:axId val="34651520"/>
        <c:axId val="34653696"/>
      </c:lineChart>
      <c:dateAx>
        <c:axId val="34651520"/>
        <c:scaling>
          <c:orientation val="minMax"/>
        </c:scaling>
        <c:delete val="1"/>
        <c:axPos val="b"/>
        <c:numFmt formatCode="ge" sourceLinked="1"/>
        <c:majorTickMark val="none"/>
        <c:minorTickMark val="none"/>
        <c:tickLblPos val="none"/>
        <c:crossAx val="34653696"/>
        <c:crosses val="autoZero"/>
        <c:auto val="1"/>
        <c:lblOffset val="100"/>
        <c:baseTimeUnit val="years"/>
      </c:dateAx>
      <c:valAx>
        <c:axId val="346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0C-4DC6-8214-69ED7AFE4D02}"/>
            </c:ext>
          </c:extLst>
        </c:ser>
        <c:dLbls>
          <c:showLegendKey val="0"/>
          <c:showVal val="0"/>
          <c:showCatName val="0"/>
          <c:showSerName val="0"/>
          <c:showPercent val="0"/>
          <c:showBubbleSize val="0"/>
        </c:dLbls>
        <c:gapWidth val="150"/>
        <c:axId val="35095296"/>
        <c:axId val="35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0C-4DC6-8214-69ED7AFE4D02}"/>
            </c:ext>
          </c:extLst>
        </c:ser>
        <c:dLbls>
          <c:showLegendKey val="0"/>
          <c:showVal val="0"/>
          <c:showCatName val="0"/>
          <c:showSerName val="0"/>
          <c:showPercent val="0"/>
          <c:showBubbleSize val="0"/>
        </c:dLbls>
        <c:marker val="1"/>
        <c:smooth val="0"/>
        <c:axId val="35095296"/>
        <c:axId val="35097216"/>
      </c:lineChart>
      <c:dateAx>
        <c:axId val="35095296"/>
        <c:scaling>
          <c:orientation val="minMax"/>
        </c:scaling>
        <c:delete val="1"/>
        <c:axPos val="b"/>
        <c:numFmt formatCode="ge" sourceLinked="1"/>
        <c:majorTickMark val="none"/>
        <c:minorTickMark val="none"/>
        <c:tickLblPos val="none"/>
        <c:crossAx val="35097216"/>
        <c:crosses val="autoZero"/>
        <c:auto val="1"/>
        <c:lblOffset val="100"/>
        <c:baseTimeUnit val="years"/>
      </c:dateAx>
      <c:valAx>
        <c:axId val="35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26-4B27-B7F9-7C70DD0B003B}"/>
            </c:ext>
          </c:extLst>
        </c:ser>
        <c:dLbls>
          <c:showLegendKey val="0"/>
          <c:showVal val="0"/>
          <c:showCatName val="0"/>
          <c:showSerName val="0"/>
          <c:showPercent val="0"/>
          <c:showBubbleSize val="0"/>
        </c:dLbls>
        <c:gapWidth val="150"/>
        <c:axId val="35132928"/>
        <c:axId val="351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26-4B27-B7F9-7C70DD0B003B}"/>
            </c:ext>
          </c:extLst>
        </c:ser>
        <c:dLbls>
          <c:showLegendKey val="0"/>
          <c:showVal val="0"/>
          <c:showCatName val="0"/>
          <c:showSerName val="0"/>
          <c:showPercent val="0"/>
          <c:showBubbleSize val="0"/>
        </c:dLbls>
        <c:marker val="1"/>
        <c:smooth val="0"/>
        <c:axId val="35132928"/>
        <c:axId val="35134848"/>
      </c:lineChart>
      <c:dateAx>
        <c:axId val="35132928"/>
        <c:scaling>
          <c:orientation val="minMax"/>
        </c:scaling>
        <c:delete val="1"/>
        <c:axPos val="b"/>
        <c:numFmt formatCode="ge" sourceLinked="1"/>
        <c:majorTickMark val="none"/>
        <c:minorTickMark val="none"/>
        <c:tickLblPos val="none"/>
        <c:crossAx val="35134848"/>
        <c:crosses val="autoZero"/>
        <c:auto val="1"/>
        <c:lblOffset val="100"/>
        <c:baseTimeUnit val="years"/>
      </c:dateAx>
      <c:valAx>
        <c:axId val="351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BC-438D-A916-3177B24E72C5}"/>
            </c:ext>
          </c:extLst>
        </c:ser>
        <c:dLbls>
          <c:showLegendKey val="0"/>
          <c:showVal val="0"/>
          <c:showCatName val="0"/>
          <c:showSerName val="0"/>
          <c:showPercent val="0"/>
          <c:showBubbleSize val="0"/>
        </c:dLbls>
        <c:gapWidth val="150"/>
        <c:axId val="35176448"/>
        <c:axId val="351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BC-438D-A916-3177B24E72C5}"/>
            </c:ext>
          </c:extLst>
        </c:ser>
        <c:dLbls>
          <c:showLegendKey val="0"/>
          <c:showVal val="0"/>
          <c:showCatName val="0"/>
          <c:showSerName val="0"/>
          <c:showPercent val="0"/>
          <c:showBubbleSize val="0"/>
        </c:dLbls>
        <c:marker val="1"/>
        <c:smooth val="0"/>
        <c:axId val="35176448"/>
        <c:axId val="35178368"/>
      </c:lineChart>
      <c:dateAx>
        <c:axId val="35176448"/>
        <c:scaling>
          <c:orientation val="minMax"/>
        </c:scaling>
        <c:delete val="1"/>
        <c:axPos val="b"/>
        <c:numFmt formatCode="ge" sourceLinked="1"/>
        <c:majorTickMark val="none"/>
        <c:minorTickMark val="none"/>
        <c:tickLblPos val="none"/>
        <c:crossAx val="35178368"/>
        <c:crosses val="autoZero"/>
        <c:auto val="1"/>
        <c:lblOffset val="100"/>
        <c:baseTimeUnit val="years"/>
      </c:dateAx>
      <c:valAx>
        <c:axId val="35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1815.9</c:v>
                </c:pt>
                <c:pt idx="1">
                  <c:v>1580.4</c:v>
                </c:pt>
                <c:pt idx="2">
                  <c:v>61.81</c:v>
                </c:pt>
                <c:pt idx="3">
                  <c:v>57.45</c:v>
                </c:pt>
                <c:pt idx="4">
                  <c:v>79.48</c:v>
                </c:pt>
              </c:numCache>
            </c:numRef>
          </c:val>
          <c:extLst xmlns:c16r2="http://schemas.microsoft.com/office/drawing/2015/06/chart">
            <c:ext xmlns:c16="http://schemas.microsoft.com/office/drawing/2014/chart" uri="{C3380CC4-5D6E-409C-BE32-E72D297353CC}">
              <c16:uniqueId val="{00000000-B9FF-408A-BB77-20C21105AD38}"/>
            </c:ext>
          </c:extLst>
        </c:ser>
        <c:dLbls>
          <c:showLegendKey val="0"/>
          <c:showVal val="0"/>
          <c:showCatName val="0"/>
          <c:showSerName val="0"/>
          <c:showPercent val="0"/>
          <c:showBubbleSize val="0"/>
        </c:dLbls>
        <c:gapWidth val="150"/>
        <c:axId val="34759040"/>
        <c:axId val="347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9FF-408A-BB77-20C21105AD38}"/>
            </c:ext>
          </c:extLst>
        </c:ser>
        <c:dLbls>
          <c:showLegendKey val="0"/>
          <c:showVal val="0"/>
          <c:showCatName val="0"/>
          <c:showSerName val="0"/>
          <c:showPercent val="0"/>
          <c:showBubbleSize val="0"/>
        </c:dLbls>
        <c:marker val="1"/>
        <c:smooth val="0"/>
        <c:axId val="34759040"/>
        <c:axId val="34760960"/>
      </c:lineChart>
      <c:dateAx>
        <c:axId val="34759040"/>
        <c:scaling>
          <c:orientation val="minMax"/>
        </c:scaling>
        <c:delete val="1"/>
        <c:axPos val="b"/>
        <c:numFmt formatCode="ge" sourceLinked="1"/>
        <c:majorTickMark val="none"/>
        <c:minorTickMark val="none"/>
        <c:tickLblPos val="none"/>
        <c:crossAx val="34760960"/>
        <c:crosses val="autoZero"/>
        <c:auto val="1"/>
        <c:lblOffset val="100"/>
        <c:baseTimeUnit val="years"/>
      </c:dateAx>
      <c:valAx>
        <c:axId val="347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22.22</c:v>
                </c:pt>
                <c:pt idx="1">
                  <c:v>23.81</c:v>
                </c:pt>
                <c:pt idx="2">
                  <c:v>34.590000000000003</c:v>
                </c:pt>
                <c:pt idx="3">
                  <c:v>34.39</c:v>
                </c:pt>
                <c:pt idx="4">
                  <c:v>33.15</c:v>
                </c:pt>
              </c:numCache>
            </c:numRef>
          </c:val>
          <c:extLst xmlns:c16r2="http://schemas.microsoft.com/office/drawing/2015/06/chart">
            <c:ext xmlns:c16="http://schemas.microsoft.com/office/drawing/2014/chart" uri="{C3380CC4-5D6E-409C-BE32-E72D297353CC}">
              <c16:uniqueId val="{00000000-3B03-44BA-B458-E3B6CB60950C}"/>
            </c:ext>
          </c:extLst>
        </c:ser>
        <c:dLbls>
          <c:showLegendKey val="0"/>
          <c:showVal val="0"/>
          <c:showCatName val="0"/>
          <c:showSerName val="0"/>
          <c:showPercent val="0"/>
          <c:showBubbleSize val="0"/>
        </c:dLbls>
        <c:gapWidth val="150"/>
        <c:axId val="34798208"/>
        <c:axId val="34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B03-44BA-B458-E3B6CB60950C}"/>
            </c:ext>
          </c:extLst>
        </c:ser>
        <c:dLbls>
          <c:showLegendKey val="0"/>
          <c:showVal val="0"/>
          <c:showCatName val="0"/>
          <c:showSerName val="0"/>
          <c:showPercent val="0"/>
          <c:showBubbleSize val="0"/>
        </c:dLbls>
        <c:marker val="1"/>
        <c:smooth val="0"/>
        <c:axId val="34798208"/>
        <c:axId val="34870016"/>
      </c:lineChart>
      <c:dateAx>
        <c:axId val="34798208"/>
        <c:scaling>
          <c:orientation val="minMax"/>
        </c:scaling>
        <c:delete val="1"/>
        <c:axPos val="b"/>
        <c:numFmt formatCode="ge" sourceLinked="1"/>
        <c:majorTickMark val="none"/>
        <c:minorTickMark val="none"/>
        <c:tickLblPos val="none"/>
        <c:crossAx val="34870016"/>
        <c:crosses val="autoZero"/>
        <c:auto val="1"/>
        <c:lblOffset val="100"/>
        <c:baseTimeUnit val="years"/>
      </c:dateAx>
      <c:valAx>
        <c:axId val="34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500.37</c:v>
                </c:pt>
                <c:pt idx="1">
                  <c:v>441.94</c:v>
                </c:pt>
                <c:pt idx="2">
                  <c:v>309.98</c:v>
                </c:pt>
                <c:pt idx="3">
                  <c:v>332.77</c:v>
                </c:pt>
                <c:pt idx="4">
                  <c:v>347</c:v>
                </c:pt>
              </c:numCache>
            </c:numRef>
          </c:val>
          <c:extLst xmlns:c16r2="http://schemas.microsoft.com/office/drawing/2015/06/chart">
            <c:ext xmlns:c16="http://schemas.microsoft.com/office/drawing/2014/chart" uri="{C3380CC4-5D6E-409C-BE32-E72D297353CC}">
              <c16:uniqueId val="{00000000-2936-4BEA-9701-F6BA68FBCAF6}"/>
            </c:ext>
          </c:extLst>
        </c:ser>
        <c:dLbls>
          <c:showLegendKey val="0"/>
          <c:showVal val="0"/>
          <c:showCatName val="0"/>
          <c:showSerName val="0"/>
          <c:showPercent val="0"/>
          <c:showBubbleSize val="0"/>
        </c:dLbls>
        <c:gapWidth val="150"/>
        <c:axId val="34896896"/>
        <c:axId val="349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936-4BEA-9701-F6BA68FBCAF6}"/>
            </c:ext>
          </c:extLst>
        </c:ser>
        <c:dLbls>
          <c:showLegendKey val="0"/>
          <c:showVal val="0"/>
          <c:showCatName val="0"/>
          <c:showSerName val="0"/>
          <c:showPercent val="0"/>
          <c:showBubbleSize val="0"/>
        </c:dLbls>
        <c:marker val="1"/>
        <c:smooth val="0"/>
        <c:axId val="34896896"/>
        <c:axId val="34911360"/>
      </c:lineChart>
      <c:dateAx>
        <c:axId val="34896896"/>
        <c:scaling>
          <c:orientation val="minMax"/>
        </c:scaling>
        <c:delete val="1"/>
        <c:axPos val="b"/>
        <c:numFmt formatCode="ge" sourceLinked="1"/>
        <c:majorTickMark val="none"/>
        <c:minorTickMark val="none"/>
        <c:tickLblPos val="none"/>
        <c:crossAx val="34911360"/>
        <c:crosses val="autoZero"/>
        <c:auto val="1"/>
        <c:lblOffset val="100"/>
        <c:baseTimeUnit val="years"/>
      </c:dateAx>
      <c:valAx>
        <c:axId val="34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田村市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37689</v>
      </c>
      <c r="AM8" s="66"/>
      <c r="AN8" s="66"/>
      <c r="AO8" s="66"/>
      <c r="AP8" s="66"/>
      <c r="AQ8" s="66"/>
      <c r="AR8" s="66"/>
      <c r="AS8" s="66"/>
      <c r="AT8" s="65">
        <f>データ!T6</f>
        <v>458.33</v>
      </c>
      <c r="AU8" s="65"/>
      <c r="AV8" s="65"/>
      <c r="AW8" s="65"/>
      <c r="AX8" s="65"/>
      <c r="AY8" s="65"/>
      <c r="AZ8" s="65"/>
      <c r="BA8" s="65"/>
      <c r="BB8" s="65">
        <f>データ!U6</f>
        <v>82.23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0.78</v>
      </c>
      <c r="Q10" s="65"/>
      <c r="R10" s="65"/>
      <c r="S10" s="65"/>
      <c r="T10" s="65"/>
      <c r="U10" s="65"/>
      <c r="V10" s="65"/>
      <c r="W10" s="65">
        <f>データ!Q6</f>
        <v>100</v>
      </c>
      <c r="X10" s="65"/>
      <c r="Y10" s="65"/>
      <c r="Z10" s="65"/>
      <c r="AA10" s="65"/>
      <c r="AB10" s="65"/>
      <c r="AC10" s="65"/>
      <c r="AD10" s="66">
        <f>データ!R6</f>
        <v>3345</v>
      </c>
      <c r="AE10" s="66"/>
      <c r="AF10" s="66"/>
      <c r="AG10" s="66"/>
      <c r="AH10" s="66"/>
      <c r="AI10" s="66"/>
      <c r="AJ10" s="66"/>
      <c r="AK10" s="2"/>
      <c r="AL10" s="66">
        <f>データ!V6</f>
        <v>293</v>
      </c>
      <c r="AM10" s="66"/>
      <c r="AN10" s="66"/>
      <c r="AO10" s="66"/>
      <c r="AP10" s="66"/>
      <c r="AQ10" s="66"/>
      <c r="AR10" s="66"/>
      <c r="AS10" s="66"/>
      <c r="AT10" s="65">
        <f>データ!W6</f>
        <v>0.38</v>
      </c>
      <c r="AU10" s="65"/>
      <c r="AV10" s="65"/>
      <c r="AW10" s="65"/>
      <c r="AX10" s="65"/>
      <c r="AY10" s="65"/>
      <c r="AZ10" s="65"/>
      <c r="BA10" s="65"/>
      <c r="BB10" s="65">
        <f>データ!X6</f>
        <v>771.05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ElMfksKANny1GzPhZRTd5rM4XrKS0GqomlZ2mUmM8/oQth/ldhYAJacMBeDl1l9TUbHuxQZKGvkRjO6CWNnIQ==" saltValue="Ixw5AudUemXY+ByYxphP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72117</v>
      </c>
      <c r="D6" s="32">
        <f t="shared" si="3"/>
        <v>47</v>
      </c>
      <c r="E6" s="32">
        <f t="shared" si="3"/>
        <v>17</v>
      </c>
      <c r="F6" s="32">
        <f t="shared" si="3"/>
        <v>5</v>
      </c>
      <c r="G6" s="32">
        <f t="shared" si="3"/>
        <v>0</v>
      </c>
      <c r="H6" s="32" t="str">
        <f t="shared" si="3"/>
        <v>福島県　田村市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0.78</v>
      </c>
      <c r="Q6" s="33">
        <f t="shared" si="3"/>
        <v>100</v>
      </c>
      <c r="R6" s="33">
        <f t="shared" si="3"/>
        <v>3345</v>
      </c>
      <c r="S6" s="33">
        <f t="shared" si="3"/>
        <v>37689</v>
      </c>
      <c r="T6" s="33">
        <f t="shared" si="3"/>
        <v>458.33</v>
      </c>
      <c r="U6" s="33">
        <f t="shared" si="3"/>
        <v>82.23</v>
      </c>
      <c r="V6" s="33">
        <f t="shared" si="3"/>
        <v>293</v>
      </c>
      <c r="W6" s="33">
        <f t="shared" si="3"/>
        <v>0.38</v>
      </c>
      <c r="X6" s="33">
        <f t="shared" si="3"/>
        <v>771.05</v>
      </c>
      <c r="Y6" s="34">
        <f>IF(Y7="",NA(),Y7)</f>
        <v>60.35</v>
      </c>
      <c r="Z6" s="34">
        <f t="shared" ref="Z6:AH6" si="4">IF(Z7="",NA(),Z7)</f>
        <v>59.21</v>
      </c>
      <c r="AA6" s="34">
        <f t="shared" si="4"/>
        <v>69.66</v>
      </c>
      <c r="AB6" s="34">
        <f t="shared" si="4"/>
        <v>69.540000000000006</v>
      </c>
      <c r="AC6" s="34">
        <f t="shared" si="4"/>
        <v>67.97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1815.9</v>
      </c>
      <c r="BG6" s="34">
        <f t="shared" ref="BG6:BO6" si="7">IF(BG7="",NA(),BG7)</f>
        <v>1580.4</v>
      </c>
      <c r="BH6" s="34">
        <f t="shared" si="7"/>
        <v>61.81</v>
      </c>
      <c r="BI6" s="34">
        <f t="shared" si="7"/>
        <v>57.45</v>
      </c>
      <c r="BJ6" s="34">
        <f t="shared" si="7"/>
        <v>79.48</v>
      </c>
      <c r="BK6" s="34">
        <f t="shared" si="7"/>
        <v>1126.77</v>
      </c>
      <c r="BL6" s="34">
        <f t="shared" si="7"/>
        <v>1044.8</v>
      </c>
      <c r="BM6" s="34">
        <f t="shared" si="7"/>
        <v>1081.8</v>
      </c>
      <c r="BN6" s="34">
        <f t="shared" si="7"/>
        <v>974.93</v>
      </c>
      <c r="BO6" s="34">
        <f t="shared" si="7"/>
        <v>855.8</v>
      </c>
      <c r="BP6" s="33" t="str">
        <f>IF(BP7="","",IF(BP7="-","【-】","【"&amp;SUBSTITUTE(TEXT(BP7,"#,##0.00"),"-","△")&amp;"】"))</f>
        <v>【814.89】</v>
      </c>
      <c r="BQ6" s="34">
        <f>IF(BQ7="",NA(),BQ7)</f>
        <v>22.22</v>
      </c>
      <c r="BR6" s="34">
        <f t="shared" ref="BR6:BZ6" si="8">IF(BR7="",NA(),BR7)</f>
        <v>23.81</v>
      </c>
      <c r="BS6" s="34">
        <f t="shared" si="8"/>
        <v>34.590000000000003</v>
      </c>
      <c r="BT6" s="34">
        <f t="shared" si="8"/>
        <v>34.39</v>
      </c>
      <c r="BU6" s="34">
        <f t="shared" si="8"/>
        <v>33.15</v>
      </c>
      <c r="BV6" s="34">
        <f t="shared" si="8"/>
        <v>50.9</v>
      </c>
      <c r="BW6" s="34">
        <f t="shared" si="8"/>
        <v>50.82</v>
      </c>
      <c r="BX6" s="34">
        <f t="shared" si="8"/>
        <v>52.19</v>
      </c>
      <c r="BY6" s="34">
        <f t="shared" si="8"/>
        <v>55.32</v>
      </c>
      <c r="BZ6" s="34">
        <f t="shared" si="8"/>
        <v>59.8</v>
      </c>
      <c r="CA6" s="33" t="str">
        <f>IF(CA7="","",IF(CA7="-","【-】","【"&amp;SUBSTITUTE(TEXT(CA7,"#,##0.00"),"-","△")&amp;"】"))</f>
        <v>【60.64】</v>
      </c>
      <c r="CB6" s="34">
        <f>IF(CB7="",NA(),CB7)</f>
        <v>500.37</v>
      </c>
      <c r="CC6" s="34">
        <f t="shared" ref="CC6:CK6" si="9">IF(CC7="",NA(),CC7)</f>
        <v>441.94</v>
      </c>
      <c r="CD6" s="34">
        <f t="shared" si="9"/>
        <v>309.98</v>
      </c>
      <c r="CE6" s="34">
        <f t="shared" si="9"/>
        <v>332.77</v>
      </c>
      <c r="CF6" s="34">
        <f t="shared" si="9"/>
        <v>347</v>
      </c>
      <c r="CG6" s="34">
        <f t="shared" si="9"/>
        <v>293.27</v>
      </c>
      <c r="CH6" s="34">
        <f t="shared" si="9"/>
        <v>300.52</v>
      </c>
      <c r="CI6" s="34">
        <f t="shared" si="9"/>
        <v>296.14</v>
      </c>
      <c r="CJ6" s="34">
        <f t="shared" si="9"/>
        <v>283.17</v>
      </c>
      <c r="CK6" s="34">
        <f t="shared" si="9"/>
        <v>263.76</v>
      </c>
      <c r="CL6" s="33" t="str">
        <f>IF(CL7="","",IF(CL7="-","【-】","【"&amp;SUBSTITUTE(TEXT(CL7,"#,##0.00"),"-","△")&amp;"】"))</f>
        <v>【255.52】</v>
      </c>
      <c r="CM6" s="34">
        <f>IF(CM7="",NA(),CM7)</f>
        <v>55.06</v>
      </c>
      <c r="CN6" s="34">
        <f t="shared" ref="CN6:CV6" si="10">IF(CN7="",NA(),CN7)</f>
        <v>61.24</v>
      </c>
      <c r="CO6" s="34">
        <f t="shared" si="10"/>
        <v>61.24</v>
      </c>
      <c r="CP6" s="34">
        <f t="shared" si="10"/>
        <v>56.74</v>
      </c>
      <c r="CQ6" s="34">
        <f t="shared" si="10"/>
        <v>56.74</v>
      </c>
      <c r="CR6" s="34">
        <f t="shared" si="10"/>
        <v>53.78</v>
      </c>
      <c r="CS6" s="34">
        <f t="shared" si="10"/>
        <v>53.24</v>
      </c>
      <c r="CT6" s="34">
        <f t="shared" si="10"/>
        <v>52.31</v>
      </c>
      <c r="CU6" s="34">
        <f t="shared" si="10"/>
        <v>60.65</v>
      </c>
      <c r="CV6" s="34">
        <f t="shared" si="10"/>
        <v>51.75</v>
      </c>
      <c r="CW6" s="33" t="str">
        <f>IF(CW7="","",IF(CW7="-","【-】","【"&amp;SUBSTITUTE(TEXT(CW7,"#,##0.00"),"-","△")&amp;"】"))</f>
        <v>【52.49】</v>
      </c>
      <c r="CX6" s="34">
        <f>IF(CX7="",NA(),CX7)</f>
        <v>83.01</v>
      </c>
      <c r="CY6" s="34">
        <f t="shared" ref="CY6:DG6" si="11">IF(CY7="",NA(),CY7)</f>
        <v>84.71</v>
      </c>
      <c r="CZ6" s="34">
        <f t="shared" si="11"/>
        <v>85.58</v>
      </c>
      <c r="DA6" s="34">
        <f t="shared" si="11"/>
        <v>85.57</v>
      </c>
      <c r="DB6" s="34">
        <f t="shared" si="11"/>
        <v>87.71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72117</v>
      </c>
      <c r="D7" s="36">
        <v>47</v>
      </c>
      <c r="E7" s="36">
        <v>17</v>
      </c>
      <c r="F7" s="36">
        <v>5</v>
      </c>
      <c r="G7" s="36">
        <v>0</v>
      </c>
      <c r="H7" s="36" t="s">
        <v>110</v>
      </c>
      <c r="I7" s="36" t="s">
        <v>111</v>
      </c>
      <c r="J7" s="36" t="s">
        <v>112</v>
      </c>
      <c r="K7" s="36" t="s">
        <v>113</v>
      </c>
      <c r="L7" s="36" t="s">
        <v>114</v>
      </c>
      <c r="M7" s="36" t="s">
        <v>115</v>
      </c>
      <c r="N7" s="37" t="s">
        <v>116</v>
      </c>
      <c r="O7" s="37" t="s">
        <v>117</v>
      </c>
      <c r="P7" s="37">
        <v>0.78</v>
      </c>
      <c r="Q7" s="37">
        <v>100</v>
      </c>
      <c r="R7" s="37">
        <v>3345</v>
      </c>
      <c r="S7" s="37">
        <v>37689</v>
      </c>
      <c r="T7" s="37">
        <v>458.33</v>
      </c>
      <c r="U7" s="37">
        <v>82.23</v>
      </c>
      <c r="V7" s="37">
        <v>293</v>
      </c>
      <c r="W7" s="37">
        <v>0.38</v>
      </c>
      <c r="X7" s="37">
        <v>771.05</v>
      </c>
      <c r="Y7" s="37">
        <v>60.35</v>
      </c>
      <c r="Z7" s="37">
        <v>59.21</v>
      </c>
      <c r="AA7" s="37">
        <v>69.66</v>
      </c>
      <c r="AB7" s="37">
        <v>69.540000000000006</v>
      </c>
      <c r="AC7" s="37">
        <v>67.97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1815.9</v>
      </c>
      <c r="BG7" s="37">
        <v>1580.4</v>
      </c>
      <c r="BH7" s="37">
        <v>61.81</v>
      </c>
      <c r="BI7" s="37">
        <v>57.45</v>
      </c>
      <c r="BJ7" s="37">
        <v>79.48</v>
      </c>
      <c r="BK7" s="37">
        <v>1126.77</v>
      </c>
      <c r="BL7" s="37">
        <v>1044.8</v>
      </c>
      <c r="BM7" s="37">
        <v>1081.8</v>
      </c>
      <c r="BN7" s="37">
        <v>974.93</v>
      </c>
      <c r="BO7" s="37">
        <v>855.8</v>
      </c>
      <c r="BP7" s="37">
        <v>814.89</v>
      </c>
      <c r="BQ7" s="37">
        <v>22.22</v>
      </c>
      <c r="BR7" s="37">
        <v>23.81</v>
      </c>
      <c r="BS7" s="37">
        <v>34.590000000000003</v>
      </c>
      <c r="BT7" s="37">
        <v>34.39</v>
      </c>
      <c r="BU7" s="37">
        <v>33.15</v>
      </c>
      <c r="BV7" s="37">
        <v>50.9</v>
      </c>
      <c r="BW7" s="37">
        <v>50.82</v>
      </c>
      <c r="BX7" s="37">
        <v>52.19</v>
      </c>
      <c r="BY7" s="37">
        <v>55.32</v>
      </c>
      <c r="BZ7" s="37">
        <v>59.8</v>
      </c>
      <c r="CA7" s="37">
        <v>60.64</v>
      </c>
      <c r="CB7" s="37">
        <v>500.37</v>
      </c>
      <c r="CC7" s="37">
        <v>441.94</v>
      </c>
      <c r="CD7" s="37">
        <v>309.98</v>
      </c>
      <c r="CE7" s="37">
        <v>332.77</v>
      </c>
      <c r="CF7" s="37">
        <v>347</v>
      </c>
      <c r="CG7" s="37">
        <v>293.27</v>
      </c>
      <c r="CH7" s="37">
        <v>300.52</v>
      </c>
      <c r="CI7" s="37">
        <v>296.14</v>
      </c>
      <c r="CJ7" s="37">
        <v>283.17</v>
      </c>
      <c r="CK7" s="37">
        <v>263.76</v>
      </c>
      <c r="CL7" s="37">
        <v>255.52</v>
      </c>
      <c r="CM7" s="37">
        <v>55.06</v>
      </c>
      <c r="CN7" s="37">
        <v>61.24</v>
      </c>
      <c r="CO7" s="37">
        <v>61.24</v>
      </c>
      <c r="CP7" s="37">
        <v>56.74</v>
      </c>
      <c r="CQ7" s="37">
        <v>56.74</v>
      </c>
      <c r="CR7" s="37">
        <v>53.78</v>
      </c>
      <c r="CS7" s="37">
        <v>53.24</v>
      </c>
      <c r="CT7" s="37">
        <v>52.31</v>
      </c>
      <c r="CU7" s="37">
        <v>60.65</v>
      </c>
      <c r="CV7" s="37">
        <v>51.75</v>
      </c>
      <c r="CW7" s="37">
        <v>52.49</v>
      </c>
      <c r="CX7" s="37">
        <v>83.01</v>
      </c>
      <c r="CY7" s="37">
        <v>84.71</v>
      </c>
      <c r="CZ7" s="37">
        <v>85.58</v>
      </c>
      <c r="DA7" s="37">
        <v>85.57</v>
      </c>
      <c r="DB7" s="37">
        <v>87.71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2019-01-25T04:31:39Z</cp:lastPrinted>
  <dcterms:created xsi:type="dcterms:W3CDTF">2018-12-03T09:20:44Z</dcterms:created>
  <dcterms:modified xsi:type="dcterms:W3CDTF">2019-01-29T03:30:56Z</dcterms:modified>
  <cp:category/>
</cp:coreProperties>
</file>