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CHLyzqnXENJqjPQE+43L2w8KebgAKpdPlWVp3R1+/u6CCu8sk9UdMLQVYRMeGWwXlkzjzHKIF/6ksY482/y5Q==" workbookSaltValue="DMpUWFwP6IaI6mSD1wWsGg=="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<sst xmlns="http://schemas.openxmlformats.org/spreadsheetml/2006/main" count="235" uniqueCount="123">
  <si>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</si>
  <si>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</si>
  <si>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</si>
  <si>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</si>
  <si>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</si>
  <si>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</si>
  <si>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</si>
  <si>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</si>
  <si>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</si>
  <si>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</si>
  <si>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</si>
  <si>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</si>
  <si>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</si>
  <si>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</si>
  <si>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</si>
  <si>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</si>
  <si>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</si>
  <si>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</si>
  <si>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</si>
  <si>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</si>
  <si>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</si>
  <si>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</si>
  <si>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</si>
  <si>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</si>
  <si>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</si>
  <si>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</si>
  <si>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</si>
  <si>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</si>
  <si>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</si>
  <si>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</si>
  <si>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</si>
  <si>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</si>
  <si>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</si>
  <si>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</si>
  <si>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</si>
  <si>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</si>
  <si>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</si>
  <si>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</si>
  <si>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</si>
  <si>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</si>
  <si>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</si>
  <si>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</si>
  <si>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</si>
  <si>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</si>
  <si>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</si>
  <si>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</si>
  <si>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</si>
  <si>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</si>
  <si>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</si>
  <si>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</si>
  <si>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</si>
  <si>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</si>
  <si>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</si>
  <si>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</si>
  <si>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</si>
  <si>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</si>
  <si>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</si>
  <si>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</si>
  <si>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</si>
  <si>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</si>
  <si>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</si>
  <si>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</si>
  <si>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</si>
  <si>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</si>
  <si>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</si>
  <si>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</si>
  <si>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</si>
  <si>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</si>
  <si>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</si>
  <si>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</si>
  <si>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</si>
  <si>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</si>
  <si>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</si>
  <si>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</si>
  <si>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</si>
  <si>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</si>
  <si>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</si>
  <si>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</si>
  <si>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</si>
  <si>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</si>
  <si>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</si>
  <si>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</si>
  <si>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</si>
  <si>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</si>
  <si>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</si>
  <si>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</si>
  <si>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</si>
  <si>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</si>
  <si>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</si>
  <si>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</si>
  <si>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</si>
  <si>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</si>
  <si>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</si>
  <si>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</si>
  <si>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</si>
  <si>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</si>
  <si>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</si>
  <si>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</si>
  <si>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</si>
  <si>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</si>
  <si>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</si>
  <si>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</si>
  <si>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</si>
  <si>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</si>
  <si>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</si>
  <si>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</si>
  <si>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</si>
  <si>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</si>
  <si>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二本松市</t>
  </si>
  <si>
    <t>法適用</t>
  </si>
  <si>
    <t>下水道事業</t>
  </si>
  <si>
    <t>特定環境保全公共下水道</t>
  </si>
  <si>
    <t>D3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</si>
  <si>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</si>
  <si>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</si>
  <si>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</si>
  <si>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</si>
  <si>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</si>
  <si>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</si>
  <si>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</si>
  <si>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平成16年度供用開始のため耐用年数を経過した管渠はないため、管渠老朽化率・管渠改善率ともに０％です。
　今後の老朽化に備えるため、ストックマネジメントに取組み予防保全型維持管理を適切に行い維持管理経費の節減や経費の平準化に努めます。</t>
    <phoneticPr fontId="4"/>
  </si>
  <si>
    <t>　区域内の管渠の整備はほぼ完了しています。
　今後は、健全な下水道事業の運営を継続するために「経営戦略」を策定し、計画的かつ合理的な経営を行うことにより、経営基盤の強化と財政マネジメントの向上を図ります。</t>
    <phoneticPr fontId="4"/>
  </si>
  <si>
    <t>　収益的支出に対して不足する分は一般会計からの補助金で補填しているため経常収支比率は100％であり欠損金はありません。
  企業債残高対事業規模比率は類似団体の平均値に比べると高い比率となっていますが、処理区域内の管渠の整備はほぼ終了しているため、比率は下がってきています。
　水洗化率が低いうえに、平成26年度以降は処理場の機械設備等の修繕による経費が増大してきているため汚水処理原価が高くなり、経費回収率が下がっています。
　平成16年に供用開始し、管渠の整備を進めながら接続率の増加についても推進してまいりましたが、水洗化率は類似団体の平均値に比べるとかなり低い比率となっています。
　また、この処理区域には観光地（温泉）を有しているため，景気の変動で有客数が営業収益に大きく影響するため、今後はさらなる下水道への接続推進を図るとともに、使用料の見直しや、処理場の効率的な汚水処理の実施と維持管理経費の節減を図り、経営の平準化に努めてまいります。</t>
    <rPh sb="7" eb="8">
      <t>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</si>
</sst>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5EE-42BE-B11C-F22D1197734C}"/>
            </c:ext>
          </c:extLst>
        </c:ser>
        <c:dLbls>
          <c:showLegendKey val="0"/>
          <c:showVal val="0"/>
          <c:showCatName val="0"/>
          <c:showSerName val="0"/>
          <c:showPercent val="0"/>
          <c:showBubbleSize val="0"/>
        </c:dLbls>
        <c:gapWidth val="150"/>
        <c:axId val="67197952"/>
        <c:axId val="6720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extLst xmlns:c16r2="http://schemas.microsoft.com/office/drawing/2015/06/chart">
            <c:ext xmlns:c16="http://schemas.microsoft.com/office/drawing/2014/chart" uri="{C3380CC4-5D6E-409C-BE32-E72D297353CC}">
              <c16:uniqueId val="{00000001-45EE-42BE-B11C-F22D1197734C}"/>
            </c:ext>
          </c:extLst>
        </c:ser>
        <c:dLbls>
          <c:showLegendKey val="0"/>
          <c:showVal val="0"/>
          <c:showCatName val="0"/>
          <c:showSerName val="0"/>
          <c:showPercent val="0"/>
          <c:showBubbleSize val="0"/>
        </c:dLbls>
        <c:marker val="1"/>
        <c:smooth val="0"/>
        <c:axId val="67197952"/>
        <c:axId val="67208320"/>
      </c:lineChart>
      <c:dateAx>
        <c:axId val="67197952"/>
        <c:scaling>
          <c:orientation val="minMax"/>
        </c:scaling>
        <c:delete val="1"/>
        <c:axPos val="b"/>
        <c:numFmt formatCode="ge" sourceLinked="1"/>
        <c:majorTickMark val="none"/>
        <c:minorTickMark val="none"/>
        <c:tickLblPos val="none"/>
        <c:crossAx val="67208320"/>
        <c:crosses val="autoZero"/>
        <c:auto val="1"/>
        <c:lblOffset val="100"/>
        <c:baseTimeUnit val="years"/>
      </c:dateAx>
      <c:valAx>
        <c:axId val="6720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9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39.14</c:v>
                </c:pt>
                <c:pt idx="1">
                  <c:v>47.57</c:v>
                </c:pt>
                <c:pt idx="2">
                  <c:v>51.57</c:v>
                </c:pt>
                <c:pt idx="3">
                  <c:v>39</c:v>
                </c:pt>
                <c:pt idx="4">
                  <c:v>37.43</c:v>
                </c:pt>
              </c:numCache>
            </c:numRef>
          </c:val>
          <c:extLst xmlns:c16r2="http://schemas.microsoft.com/office/drawing/2015/06/chart">
            <c:ext xmlns:c16="http://schemas.microsoft.com/office/drawing/2014/chart" uri="{C3380CC4-5D6E-409C-BE32-E72D297353CC}">
              <c16:uniqueId val="{00000000-9675-49B5-89C2-379E98200900}"/>
            </c:ext>
          </c:extLst>
        </c:ser>
        <c:dLbls>
          <c:showLegendKey val="0"/>
          <c:showVal val="0"/>
          <c:showCatName val="0"/>
          <c:showSerName val="0"/>
          <c:showPercent val="0"/>
          <c:showBubbleSize val="0"/>
        </c:dLbls>
        <c:gapWidth val="150"/>
        <c:axId val="68099072"/>
        <c:axId val="6810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extLst xmlns:c16r2="http://schemas.microsoft.com/office/drawing/2015/06/chart">
            <c:ext xmlns:c16="http://schemas.microsoft.com/office/drawing/2014/chart" uri="{C3380CC4-5D6E-409C-BE32-E72D297353CC}">
              <c16:uniqueId val="{00000001-9675-49B5-89C2-379E98200900}"/>
            </c:ext>
          </c:extLst>
        </c:ser>
        <c:dLbls>
          <c:showLegendKey val="0"/>
          <c:showVal val="0"/>
          <c:showCatName val="0"/>
          <c:showSerName val="0"/>
          <c:showPercent val="0"/>
          <c:showBubbleSize val="0"/>
        </c:dLbls>
        <c:marker val="1"/>
        <c:smooth val="0"/>
        <c:axId val="68099072"/>
        <c:axId val="68105344"/>
      </c:lineChart>
      <c:dateAx>
        <c:axId val="68099072"/>
        <c:scaling>
          <c:orientation val="minMax"/>
        </c:scaling>
        <c:delete val="1"/>
        <c:axPos val="b"/>
        <c:numFmt formatCode="ge" sourceLinked="1"/>
        <c:majorTickMark val="none"/>
        <c:minorTickMark val="none"/>
        <c:tickLblPos val="none"/>
        <c:crossAx val="68105344"/>
        <c:crosses val="autoZero"/>
        <c:auto val="1"/>
        <c:lblOffset val="100"/>
        <c:baseTimeUnit val="years"/>
      </c:dateAx>
      <c:valAx>
        <c:axId val="6810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09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34.03</c:v>
                </c:pt>
                <c:pt idx="1">
                  <c:v>34.270000000000003</c:v>
                </c:pt>
                <c:pt idx="2">
                  <c:v>36</c:v>
                </c:pt>
                <c:pt idx="3">
                  <c:v>35</c:v>
                </c:pt>
                <c:pt idx="4">
                  <c:v>34.619999999999997</c:v>
                </c:pt>
              </c:numCache>
            </c:numRef>
          </c:val>
          <c:extLst xmlns:c16r2="http://schemas.microsoft.com/office/drawing/2015/06/chart">
            <c:ext xmlns:c16="http://schemas.microsoft.com/office/drawing/2014/chart" uri="{C3380CC4-5D6E-409C-BE32-E72D297353CC}">
              <c16:uniqueId val="{00000000-2CE5-46CE-AA59-C8109F9F1B16}"/>
            </c:ext>
          </c:extLst>
        </c:ser>
        <c:dLbls>
          <c:showLegendKey val="0"/>
          <c:showVal val="0"/>
          <c:showCatName val="0"/>
          <c:showSerName val="0"/>
          <c:showPercent val="0"/>
          <c:showBubbleSize val="0"/>
        </c:dLbls>
        <c:gapWidth val="150"/>
        <c:axId val="67830144"/>
        <c:axId val="6783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extLst xmlns:c16r2="http://schemas.microsoft.com/office/drawing/2015/06/chart">
            <c:ext xmlns:c16="http://schemas.microsoft.com/office/drawing/2014/chart" uri="{C3380CC4-5D6E-409C-BE32-E72D297353CC}">
              <c16:uniqueId val="{00000001-2CE5-46CE-AA59-C8109F9F1B16}"/>
            </c:ext>
          </c:extLst>
        </c:ser>
        <c:dLbls>
          <c:showLegendKey val="0"/>
          <c:showVal val="0"/>
          <c:showCatName val="0"/>
          <c:showSerName val="0"/>
          <c:showPercent val="0"/>
          <c:showBubbleSize val="0"/>
        </c:dLbls>
        <c:marker val="1"/>
        <c:smooth val="0"/>
        <c:axId val="67830144"/>
        <c:axId val="67831296"/>
      </c:lineChart>
      <c:dateAx>
        <c:axId val="67830144"/>
        <c:scaling>
          <c:orientation val="minMax"/>
        </c:scaling>
        <c:delete val="1"/>
        <c:axPos val="b"/>
        <c:numFmt formatCode="ge" sourceLinked="1"/>
        <c:majorTickMark val="none"/>
        <c:minorTickMark val="none"/>
        <c:tickLblPos val="none"/>
        <c:crossAx val="67831296"/>
        <c:crosses val="autoZero"/>
        <c:auto val="1"/>
        <c:lblOffset val="100"/>
        <c:baseTimeUnit val="years"/>
      </c:dateAx>
      <c:valAx>
        <c:axId val="6783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83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c:v>
                </c:pt>
                <c:pt idx="1">
                  <c:v>100.48</c:v>
                </c:pt>
                <c:pt idx="2">
                  <c:v>100</c:v>
                </c:pt>
                <c:pt idx="3">
                  <c:v>100</c:v>
                </c:pt>
                <c:pt idx="4">
                  <c:v>100</c:v>
                </c:pt>
              </c:numCache>
            </c:numRef>
          </c:val>
          <c:extLst xmlns:c16r2="http://schemas.microsoft.com/office/drawing/2015/06/chart">
            <c:ext xmlns:c16="http://schemas.microsoft.com/office/drawing/2014/chart" uri="{C3380CC4-5D6E-409C-BE32-E72D297353CC}">
              <c16:uniqueId val="{00000000-9776-4A77-B907-BC1E9102A874}"/>
            </c:ext>
          </c:extLst>
        </c:ser>
        <c:dLbls>
          <c:showLegendKey val="0"/>
          <c:showVal val="0"/>
          <c:showCatName val="0"/>
          <c:showSerName val="0"/>
          <c:showPercent val="0"/>
          <c:showBubbleSize val="0"/>
        </c:dLbls>
        <c:gapWidth val="150"/>
        <c:axId val="67374464"/>
        <c:axId val="6738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95.59</c:v>
                </c:pt>
                <c:pt idx="1">
                  <c:v>96.83</c:v>
                </c:pt>
                <c:pt idx="2">
                  <c:v>98.32</c:v>
                </c:pt>
                <c:pt idx="3">
                  <c:v>98.04</c:v>
                </c:pt>
                <c:pt idx="4">
                  <c:v>99.91</c:v>
                </c:pt>
              </c:numCache>
            </c:numRef>
          </c:val>
          <c:smooth val="0"/>
          <c:extLst xmlns:c16r2="http://schemas.microsoft.com/office/drawing/2015/06/chart">
            <c:ext xmlns:c16="http://schemas.microsoft.com/office/drawing/2014/chart" uri="{C3380CC4-5D6E-409C-BE32-E72D297353CC}">
              <c16:uniqueId val="{00000001-9776-4A77-B907-BC1E9102A874}"/>
            </c:ext>
          </c:extLst>
        </c:ser>
        <c:dLbls>
          <c:showLegendKey val="0"/>
          <c:showVal val="0"/>
          <c:showCatName val="0"/>
          <c:showSerName val="0"/>
          <c:showPercent val="0"/>
          <c:showBubbleSize val="0"/>
        </c:dLbls>
        <c:marker val="1"/>
        <c:smooth val="0"/>
        <c:axId val="67374464"/>
        <c:axId val="67384832"/>
      </c:lineChart>
      <c:dateAx>
        <c:axId val="67374464"/>
        <c:scaling>
          <c:orientation val="minMax"/>
        </c:scaling>
        <c:delete val="1"/>
        <c:axPos val="b"/>
        <c:numFmt formatCode="ge" sourceLinked="1"/>
        <c:majorTickMark val="none"/>
        <c:minorTickMark val="none"/>
        <c:tickLblPos val="none"/>
        <c:crossAx val="67384832"/>
        <c:crosses val="autoZero"/>
        <c:auto val="1"/>
        <c:lblOffset val="100"/>
        <c:baseTimeUnit val="years"/>
      </c:dateAx>
      <c:valAx>
        <c:axId val="6738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7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27.66</c:v>
                </c:pt>
                <c:pt idx="1">
                  <c:v>30.73</c:v>
                </c:pt>
                <c:pt idx="2">
                  <c:v>33.69</c:v>
                </c:pt>
                <c:pt idx="3">
                  <c:v>36.4</c:v>
                </c:pt>
                <c:pt idx="4">
                  <c:v>39.03</c:v>
                </c:pt>
              </c:numCache>
            </c:numRef>
          </c:val>
          <c:extLst xmlns:c16r2="http://schemas.microsoft.com/office/drawing/2015/06/chart">
            <c:ext xmlns:c16="http://schemas.microsoft.com/office/drawing/2014/chart" uri="{C3380CC4-5D6E-409C-BE32-E72D297353CC}">
              <c16:uniqueId val="{00000000-69A0-4B8E-BEF5-3D554402BC57}"/>
            </c:ext>
          </c:extLst>
        </c:ser>
        <c:dLbls>
          <c:showLegendKey val="0"/>
          <c:showVal val="0"/>
          <c:showCatName val="0"/>
          <c:showSerName val="0"/>
          <c:showPercent val="0"/>
          <c:showBubbleSize val="0"/>
        </c:dLbls>
        <c:gapWidth val="150"/>
        <c:axId val="67424256"/>
        <c:axId val="6742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6.66</c:v>
                </c:pt>
                <c:pt idx="1">
                  <c:v>14.53</c:v>
                </c:pt>
                <c:pt idx="2">
                  <c:v>17.72</c:v>
                </c:pt>
                <c:pt idx="3">
                  <c:v>18.920000000000002</c:v>
                </c:pt>
                <c:pt idx="4">
                  <c:v>14.76</c:v>
                </c:pt>
              </c:numCache>
            </c:numRef>
          </c:val>
          <c:smooth val="0"/>
          <c:extLst xmlns:c16r2="http://schemas.microsoft.com/office/drawing/2015/06/chart">
            <c:ext xmlns:c16="http://schemas.microsoft.com/office/drawing/2014/chart" uri="{C3380CC4-5D6E-409C-BE32-E72D297353CC}">
              <c16:uniqueId val="{00000001-69A0-4B8E-BEF5-3D554402BC57}"/>
            </c:ext>
          </c:extLst>
        </c:ser>
        <c:dLbls>
          <c:showLegendKey val="0"/>
          <c:showVal val="0"/>
          <c:showCatName val="0"/>
          <c:showSerName val="0"/>
          <c:showPercent val="0"/>
          <c:showBubbleSize val="0"/>
        </c:dLbls>
        <c:marker val="1"/>
        <c:smooth val="0"/>
        <c:axId val="67424256"/>
        <c:axId val="67426176"/>
      </c:lineChart>
      <c:dateAx>
        <c:axId val="67424256"/>
        <c:scaling>
          <c:orientation val="minMax"/>
        </c:scaling>
        <c:delete val="1"/>
        <c:axPos val="b"/>
        <c:numFmt formatCode="ge" sourceLinked="1"/>
        <c:majorTickMark val="none"/>
        <c:minorTickMark val="none"/>
        <c:tickLblPos val="none"/>
        <c:crossAx val="67426176"/>
        <c:crosses val="autoZero"/>
        <c:auto val="1"/>
        <c:lblOffset val="100"/>
        <c:baseTimeUnit val="years"/>
      </c:dateAx>
      <c:valAx>
        <c:axId val="6742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2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B66-48BF-A09D-3185E0BDC0E9}"/>
            </c:ext>
          </c:extLst>
        </c:ser>
        <c:dLbls>
          <c:showLegendKey val="0"/>
          <c:showVal val="0"/>
          <c:showCatName val="0"/>
          <c:showSerName val="0"/>
          <c:showPercent val="0"/>
          <c:showBubbleSize val="0"/>
        </c:dLbls>
        <c:gapWidth val="150"/>
        <c:axId val="80429440"/>
        <c:axId val="8043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FB66-48BF-A09D-3185E0BDC0E9}"/>
            </c:ext>
          </c:extLst>
        </c:ser>
        <c:dLbls>
          <c:showLegendKey val="0"/>
          <c:showVal val="0"/>
          <c:showCatName val="0"/>
          <c:showSerName val="0"/>
          <c:showPercent val="0"/>
          <c:showBubbleSize val="0"/>
        </c:dLbls>
        <c:marker val="1"/>
        <c:smooth val="0"/>
        <c:axId val="80429440"/>
        <c:axId val="80431360"/>
      </c:lineChart>
      <c:dateAx>
        <c:axId val="80429440"/>
        <c:scaling>
          <c:orientation val="minMax"/>
        </c:scaling>
        <c:delete val="1"/>
        <c:axPos val="b"/>
        <c:numFmt formatCode="ge" sourceLinked="1"/>
        <c:majorTickMark val="none"/>
        <c:minorTickMark val="none"/>
        <c:tickLblPos val="none"/>
        <c:crossAx val="80431360"/>
        <c:crosses val="autoZero"/>
        <c:auto val="1"/>
        <c:lblOffset val="100"/>
        <c:baseTimeUnit val="years"/>
      </c:dateAx>
      <c:valAx>
        <c:axId val="8043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2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87C-4753-8A43-F5FBFEBDABE3}"/>
            </c:ext>
          </c:extLst>
        </c:ser>
        <c:dLbls>
          <c:showLegendKey val="0"/>
          <c:showVal val="0"/>
          <c:showCatName val="0"/>
          <c:showSerName val="0"/>
          <c:showPercent val="0"/>
          <c:showBubbleSize val="0"/>
        </c:dLbls>
        <c:gapWidth val="150"/>
        <c:axId val="67574400"/>
        <c:axId val="6758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137.81</c:v>
                </c:pt>
                <c:pt idx="1">
                  <c:v>172.52</c:v>
                </c:pt>
                <c:pt idx="2">
                  <c:v>201.29</c:v>
                </c:pt>
                <c:pt idx="3">
                  <c:v>208.1</c:v>
                </c:pt>
                <c:pt idx="4">
                  <c:v>148.76</c:v>
                </c:pt>
              </c:numCache>
            </c:numRef>
          </c:val>
          <c:smooth val="0"/>
          <c:extLst xmlns:c16r2="http://schemas.microsoft.com/office/drawing/2015/06/chart">
            <c:ext xmlns:c16="http://schemas.microsoft.com/office/drawing/2014/chart" uri="{C3380CC4-5D6E-409C-BE32-E72D297353CC}">
              <c16:uniqueId val="{00000001-587C-4753-8A43-F5FBFEBDABE3}"/>
            </c:ext>
          </c:extLst>
        </c:ser>
        <c:dLbls>
          <c:showLegendKey val="0"/>
          <c:showVal val="0"/>
          <c:showCatName val="0"/>
          <c:showSerName val="0"/>
          <c:showPercent val="0"/>
          <c:showBubbleSize val="0"/>
        </c:dLbls>
        <c:marker val="1"/>
        <c:smooth val="0"/>
        <c:axId val="67574400"/>
        <c:axId val="67588864"/>
      </c:lineChart>
      <c:dateAx>
        <c:axId val="67574400"/>
        <c:scaling>
          <c:orientation val="minMax"/>
        </c:scaling>
        <c:delete val="1"/>
        <c:axPos val="b"/>
        <c:numFmt formatCode="ge" sourceLinked="1"/>
        <c:majorTickMark val="none"/>
        <c:minorTickMark val="none"/>
        <c:tickLblPos val="none"/>
        <c:crossAx val="67588864"/>
        <c:crosses val="autoZero"/>
        <c:auto val="1"/>
        <c:lblOffset val="100"/>
        <c:baseTimeUnit val="years"/>
      </c:dateAx>
      <c:valAx>
        <c:axId val="6758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7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6541.23</c:v>
                </c:pt>
                <c:pt idx="1">
                  <c:v>1065.18</c:v>
                </c:pt>
                <c:pt idx="2">
                  <c:v>1084.82</c:v>
                </c:pt>
                <c:pt idx="3">
                  <c:v>1002.94</c:v>
                </c:pt>
                <c:pt idx="4">
                  <c:v>921.53</c:v>
                </c:pt>
              </c:numCache>
            </c:numRef>
          </c:val>
          <c:extLst xmlns:c16r2="http://schemas.microsoft.com/office/drawing/2015/06/chart">
            <c:ext xmlns:c16="http://schemas.microsoft.com/office/drawing/2014/chart" uri="{C3380CC4-5D6E-409C-BE32-E72D297353CC}">
              <c16:uniqueId val="{00000000-940A-44E9-A416-293A36B1BA45}"/>
            </c:ext>
          </c:extLst>
        </c:ser>
        <c:dLbls>
          <c:showLegendKey val="0"/>
          <c:showVal val="0"/>
          <c:showCatName val="0"/>
          <c:showSerName val="0"/>
          <c:showPercent val="0"/>
          <c:showBubbleSize val="0"/>
        </c:dLbls>
        <c:gapWidth val="150"/>
        <c:axId val="67619840"/>
        <c:axId val="6763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189.4</c:v>
                </c:pt>
                <c:pt idx="1">
                  <c:v>69.430000000000007</c:v>
                </c:pt>
                <c:pt idx="2">
                  <c:v>81.19</c:v>
                </c:pt>
                <c:pt idx="3">
                  <c:v>75.290000000000006</c:v>
                </c:pt>
                <c:pt idx="4">
                  <c:v>129.05000000000001</c:v>
                </c:pt>
              </c:numCache>
            </c:numRef>
          </c:val>
          <c:smooth val="0"/>
          <c:extLst xmlns:c16r2="http://schemas.microsoft.com/office/drawing/2015/06/chart">
            <c:ext xmlns:c16="http://schemas.microsoft.com/office/drawing/2014/chart" uri="{C3380CC4-5D6E-409C-BE32-E72D297353CC}">
              <c16:uniqueId val="{00000001-940A-44E9-A416-293A36B1BA45}"/>
            </c:ext>
          </c:extLst>
        </c:ser>
        <c:dLbls>
          <c:showLegendKey val="0"/>
          <c:showVal val="0"/>
          <c:showCatName val="0"/>
          <c:showSerName val="0"/>
          <c:showPercent val="0"/>
          <c:showBubbleSize val="0"/>
        </c:dLbls>
        <c:marker val="1"/>
        <c:smooth val="0"/>
        <c:axId val="67619840"/>
        <c:axId val="67630208"/>
      </c:lineChart>
      <c:dateAx>
        <c:axId val="67619840"/>
        <c:scaling>
          <c:orientation val="minMax"/>
        </c:scaling>
        <c:delete val="1"/>
        <c:axPos val="b"/>
        <c:numFmt formatCode="ge" sourceLinked="1"/>
        <c:majorTickMark val="none"/>
        <c:minorTickMark val="none"/>
        <c:tickLblPos val="none"/>
        <c:crossAx val="67630208"/>
        <c:crosses val="autoZero"/>
        <c:auto val="1"/>
        <c:lblOffset val="100"/>
        <c:baseTimeUnit val="years"/>
      </c:dateAx>
      <c:valAx>
        <c:axId val="676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61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4880.22</c:v>
                </c:pt>
                <c:pt idx="1">
                  <c:v>4425.96</c:v>
                </c:pt>
                <c:pt idx="2">
                  <c:v>3715.26</c:v>
                </c:pt>
                <c:pt idx="3">
                  <c:v>3957.84</c:v>
                </c:pt>
                <c:pt idx="4">
                  <c:v>3171.78</c:v>
                </c:pt>
              </c:numCache>
            </c:numRef>
          </c:val>
          <c:extLst xmlns:c16r2="http://schemas.microsoft.com/office/drawing/2015/06/chart">
            <c:ext xmlns:c16="http://schemas.microsoft.com/office/drawing/2014/chart" uri="{C3380CC4-5D6E-409C-BE32-E72D297353CC}">
              <c16:uniqueId val="{00000000-8A91-4997-A5A7-9B083CDAC909}"/>
            </c:ext>
          </c:extLst>
        </c:ser>
        <c:dLbls>
          <c:showLegendKey val="0"/>
          <c:showVal val="0"/>
          <c:showCatName val="0"/>
          <c:showSerName val="0"/>
          <c:showPercent val="0"/>
          <c:showBubbleSize val="0"/>
        </c:dLbls>
        <c:gapWidth val="150"/>
        <c:axId val="67663744"/>
        <c:axId val="6766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extLst xmlns:c16r2="http://schemas.microsoft.com/office/drawing/2015/06/chart">
            <c:ext xmlns:c16="http://schemas.microsoft.com/office/drawing/2014/chart" uri="{C3380CC4-5D6E-409C-BE32-E72D297353CC}">
              <c16:uniqueId val="{00000001-8A91-4997-A5A7-9B083CDAC909}"/>
            </c:ext>
          </c:extLst>
        </c:ser>
        <c:dLbls>
          <c:showLegendKey val="0"/>
          <c:showVal val="0"/>
          <c:showCatName val="0"/>
          <c:showSerName val="0"/>
          <c:showPercent val="0"/>
          <c:showBubbleSize val="0"/>
        </c:dLbls>
        <c:marker val="1"/>
        <c:smooth val="0"/>
        <c:axId val="67663744"/>
        <c:axId val="67665920"/>
      </c:lineChart>
      <c:dateAx>
        <c:axId val="67663744"/>
        <c:scaling>
          <c:orientation val="minMax"/>
        </c:scaling>
        <c:delete val="1"/>
        <c:axPos val="b"/>
        <c:numFmt formatCode="ge" sourceLinked="1"/>
        <c:majorTickMark val="none"/>
        <c:minorTickMark val="none"/>
        <c:tickLblPos val="none"/>
        <c:crossAx val="67665920"/>
        <c:crosses val="autoZero"/>
        <c:auto val="1"/>
        <c:lblOffset val="100"/>
        <c:baseTimeUnit val="years"/>
      </c:dateAx>
      <c:valAx>
        <c:axId val="6766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66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50.75</c:v>
                </c:pt>
                <c:pt idx="1">
                  <c:v>33.93</c:v>
                </c:pt>
                <c:pt idx="2">
                  <c:v>35.72</c:v>
                </c:pt>
                <c:pt idx="3">
                  <c:v>34.340000000000003</c:v>
                </c:pt>
                <c:pt idx="4">
                  <c:v>39.22</c:v>
                </c:pt>
              </c:numCache>
            </c:numRef>
          </c:val>
          <c:extLst xmlns:c16r2="http://schemas.microsoft.com/office/drawing/2015/06/chart">
            <c:ext xmlns:c16="http://schemas.microsoft.com/office/drawing/2014/chart" uri="{C3380CC4-5D6E-409C-BE32-E72D297353CC}">
              <c16:uniqueId val="{00000000-0AFC-4EFB-A85D-010CA19B10C7}"/>
            </c:ext>
          </c:extLst>
        </c:ser>
        <c:dLbls>
          <c:showLegendKey val="0"/>
          <c:showVal val="0"/>
          <c:showCatName val="0"/>
          <c:showSerName val="0"/>
          <c:showPercent val="0"/>
          <c:showBubbleSize val="0"/>
        </c:dLbls>
        <c:gapWidth val="150"/>
        <c:axId val="67770624"/>
        <c:axId val="6777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extLst xmlns:c16r2="http://schemas.microsoft.com/office/drawing/2015/06/chart">
            <c:ext xmlns:c16="http://schemas.microsoft.com/office/drawing/2014/chart" uri="{C3380CC4-5D6E-409C-BE32-E72D297353CC}">
              <c16:uniqueId val="{00000001-0AFC-4EFB-A85D-010CA19B10C7}"/>
            </c:ext>
          </c:extLst>
        </c:ser>
        <c:dLbls>
          <c:showLegendKey val="0"/>
          <c:showVal val="0"/>
          <c:showCatName val="0"/>
          <c:showSerName val="0"/>
          <c:showPercent val="0"/>
          <c:showBubbleSize val="0"/>
        </c:dLbls>
        <c:marker val="1"/>
        <c:smooth val="0"/>
        <c:axId val="67770624"/>
        <c:axId val="67776896"/>
      </c:lineChart>
      <c:dateAx>
        <c:axId val="67770624"/>
        <c:scaling>
          <c:orientation val="minMax"/>
        </c:scaling>
        <c:delete val="1"/>
        <c:axPos val="b"/>
        <c:numFmt formatCode="ge" sourceLinked="1"/>
        <c:majorTickMark val="none"/>
        <c:minorTickMark val="none"/>
        <c:tickLblPos val="none"/>
        <c:crossAx val="67776896"/>
        <c:crosses val="autoZero"/>
        <c:auto val="1"/>
        <c:lblOffset val="100"/>
        <c:baseTimeUnit val="years"/>
      </c:dateAx>
      <c:valAx>
        <c:axId val="6777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77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238.8</c:v>
                </c:pt>
                <c:pt idx="1">
                  <c:v>356.75</c:v>
                </c:pt>
                <c:pt idx="2">
                  <c:v>338.79</c:v>
                </c:pt>
                <c:pt idx="3">
                  <c:v>353.14</c:v>
                </c:pt>
                <c:pt idx="4">
                  <c:v>310.05</c:v>
                </c:pt>
              </c:numCache>
            </c:numRef>
          </c:val>
          <c:extLst xmlns:c16r2="http://schemas.microsoft.com/office/drawing/2015/06/chart">
            <c:ext xmlns:c16="http://schemas.microsoft.com/office/drawing/2014/chart" uri="{C3380CC4-5D6E-409C-BE32-E72D297353CC}">
              <c16:uniqueId val="{00000000-44EF-4903-A211-B414A4BF3A88}"/>
            </c:ext>
          </c:extLst>
        </c:ser>
        <c:dLbls>
          <c:showLegendKey val="0"/>
          <c:showVal val="0"/>
          <c:showCatName val="0"/>
          <c:showSerName val="0"/>
          <c:showPercent val="0"/>
          <c:showBubbleSize val="0"/>
        </c:dLbls>
        <c:gapWidth val="150"/>
        <c:axId val="67803776"/>
        <c:axId val="6782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extLst xmlns:c16r2="http://schemas.microsoft.com/office/drawing/2015/06/chart">
            <c:ext xmlns:c16="http://schemas.microsoft.com/office/drawing/2014/chart" uri="{C3380CC4-5D6E-409C-BE32-E72D297353CC}">
              <c16:uniqueId val="{00000001-44EF-4903-A211-B414A4BF3A88}"/>
            </c:ext>
          </c:extLst>
        </c:ser>
        <c:dLbls>
          <c:showLegendKey val="0"/>
          <c:showVal val="0"/>
          <c:showCatName val="0"/>
          <c:showSerName val="0"/>
          <c:showPercent val="0"/>
          <c:showBubbleSize val="0"/>
        </c:dLbls>
        <c:marker val="1"/>
        <c:smooth val="0"/>
        <c:axId val="67803776"/>
        <c:axId val="67822336"/>
      </c:lineChart>
      <c:dateAx>
        <c:axId val="67803776"/>
        <c:scaling>
          <c:orientation val="minMax"/>
        </c:scaling>
        <c:delete val="1"/>
        <c:axPos val="b"/>
        <c:numFmt formatCode="ge" sourceLinked="1"/>
        <c:majorTickMark val="none"/>
        <c:minorTickMark val="none"/>
        <c:tickLblPos val="none"/>
        <c:crossAx val="67822336"/>
        <c:crosses val="autoZero"/>
        <c:auto val="1"/>
        <c:lblOffset val="100"/>
        <c:baseTimeUnit val="years"/>
      </c:dateAx>
      <c:valAx>
        <c:axId val="6782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80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二本松市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D3</v>
      </c>
      <c r="X8" s="48"/>
      <c r="Y8" s="48"/>
      <c r="Z8" s="48"/>
      <c r="AA8" s="48"/>
      <c r="AB8" s="48"/>
      <c r="AC8" s="48"/>
      <c r="AD8" s="49" t="str">
        <f>データ!$M$6</f>
        <v>非設置</v>
      </c>
      <c r="AE8" s="49"/>
      <c r="AF8" s="49"/>
      <c r="AG8" s="49"/>
      <c r="AH8" s="49"/>
      <c r="AI8" s="49"/>
      <c r="AJ8" s="49"/>
      <c r="AK8" s="3"/>
      <c r="AL8" s="50">
        <f>データ!S6</f>
        <v>55558</v>
      </c>
      <c r="AM8" s="50"/>
      <c r="AN8" s="50"/>
      <c r="AO8" s="50"/>
      <c r="AP8" s="50"/>
      <c r="AQ8" s="50"/>
      <c r="AR8" s="50"/>
      <c r="AS8" s="50"/>
      <c r="AT8" s="45">
        <f>データ!T6</f>
        <v>344.42</v>
      </c>
      <c r="AU8" s="45"/>
      <c r="AV8" s="45"/>
      <c r="AW8" s="45"/>
      <c r="AX8" s="45"/>
      <c r="AY8" s="45"/>
      <c r="AZ8" s="45"/>
      <c r="BA8" s="45"/>
      <c r="BB8" s="45">
        <f>データ!U6</f>
        <v>161.31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65.66</v>
      </c>
      <c r="J10" s="45"/>
      <c r="K10" s="45"/>
      <c r="L10" s="45"/>
      <c r="M10" s="45"/>
      <c r="N10" s="45"/>
      <c r="O10" s="45"/>
      <c r="P10" s="45">
        <f>データ!P6</f>
        <v>0.75</v>
      </c>
      <c r="Q10" s="45"/>
      <c r="R10" s="45"/>
      <c r="S10" s="45"/>
      <c r="T10" s="45"/>
      <c r="U10" s="45"/>
      <c r="V10" s="45"/>
      <c r="W10" s="45">
        <f>データ!Q6</f>
        <v>102.79</v>
      </c>
      <c r="X10" s="45"/>
      <c r="Y10" s="45"/>
      <c r="Z10" s="45"/>
      <c r="AA10" s="45"/>
      <c r="AB10" s="45"/>
      <c r="AC10" s="45"/>
      <c r="AD10" s="50">
        <f>データ!R6</f>
        <v>2052</v>
      </c>
      <c r="AE10" s="50"/>
      <c r="AF10" s="50"/>
      <c r="AG10" s="50"/>
      <c r="AH10" s="50"/>
      <c r="AI10" s="50"/>
      <c r="AJ10" s="50"/>
      <c r="AK10" s="2"/>
      <c r="AL10" s="50">
        <f>データ!V6</f>
        <v>416</v>
      </c>
      <c r="AM10" s="50"/>
      <c r="AN10" s="50"/>
      <c r="AO10" s="50"/>
      <c r="AP10" s="50"/>
      <c r="AQ10" s="50"/>
      <c r="AR10" s="50"/>
      <c r="AS10" s="50"/>
      <c r="AT10" s="45">
        <f>データ!W6</f>
        <v>0.34</v>
      </c>
      <c r="AU10" s="45"/>
      <c r="AV10" s="45"/>
      <c r="AW10" s="45"/>
      <c r="AX10" s="45"/>
      <c r="AY10" s="45"/>
      <c r="AZ10" s="45"/>
      <c r="BA10" s="45"/>
      <c r="BB10" s="45">
        <f>データ!X6</f>
        <v>1223.53</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1AZnM0I5N8oRONiFDY4aa3CcpON9YZY39Yr9MRG1w7SIQKMG3KV4w1WXUp955q+a852UoFs+apk4w3UKYWS0wA==" saltValue="F8S9WIfgMo+I/YYEI1AjG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72109</v>
      </c>
      <c r="D6" s="33">
        <f t="shared" si="3"/>
        <v>46</v>
      </c>
      <c r="E6" s="33">
        <f t="shared" si="3"/>
        <v>17</v>
      </c>
      <c r="F6" s="33">
        <f t="shared" si="3"/>
        <v>4</v>
      </c>
      <c r="G6" s="33">
        <f t="shared" si="3"/>
        <v>0</v>
      </c>
      <c r="H6" s="33" t="str">
        <f t="shared" si="3"/>
        <v>福島県　二本松市</v>
      </c>
      <c r="I6" s="33" t="str">
        <f t="shared" si="3"/>
        <v>法適用</v>
      </c>
      <c r="J6" s="33" t="str">
        <f t="shared" si="3"/>
        <v>下水道事業</v>
      </c>
      <c r="K6" s="33" t="str">
        <f t="shared" si="3"/>
        <v>特定環境保全公共下水道</v>
      </c>
      <c r="L6" s="33" t="str">
        <f t="shared" si="3"/>
        <v>D3</v>
      </c>
      <c r="M6" s="33" t="str">
        <f t="shared" si="3"/>
        <v>非設置</v>
      </c>
      <c r="N6" s="34" t="str">
        <f t="shared" si="3"/>
        <v>-</v>
      </c>
      <c r="O6" s="34">
        <f t="shared" si="3"/>
        <v>65.66</v>
      </c>
      <c r="P6" s="34">
        <f t="shared" si="3"/>
        <v>0.75</v>
      </c>
      <c r="Q6" s="34">
        <f t="shared" si="3"/>
        <v>102.79</v>
      </c>
      <c r="R6" s="34">
        <f t="shared" si="3"/>
        <v>2052</v>
      </c>
      <c r="S6" s="34">
        <f t="shared" si="3"/>
        <v>55558</v>
      </c>
      <c r="T6" s="34">
        <f t="shared" si="3"/>
        <v>344.42</v>
      </c>
      <c r="U6" s="34">
        <f t="shared" si="3"/>
        <v>161.31</v>
      </c>
      <c r="V6" s="34">
        <f t="shared" si="3"/>
        <v>416</v>
      </c>
      <c r="W6" s="34">
        <f t="shared" si="3"/>
        <v>0.34</v>
      </c>
      <c r="X6" s="34">
        <f t="shared" si="3"/>
        <v>1223.53</v>
      </c>
      <c r="Y6" s="35">
        <f>IF(Y7="",NA(),Y7)</f>
        <v>100</v>
      </c>
      <c r="Z6" s="35">
        <f t="shared" ref="Z6:AH6" si="4">IF(Z7="",NA(),Z7)</f>
        <v>100.48</v>
      </c>
      <c r="AA6" s="35">
        <f t="shared" si="4"/>
        <v>100</v>
      </c>
      <c r="AB6" s="35">
        <f t="shared" si="4"/>
        <v>100</v>
      </c>
      <c r="AC6" s="35">
        <f t="shared" si="4"/>
        <v>100</v>
      </c>
      <c r="AD6" s="35">
        <f t="shared" si="4"/>
        <v>95.59</v>
      </c>
      <c r="AE6" s="35">
        <f t="shared" si="4"/>
        <v>96.83</v>
      </c>
      <c r="AF6" s="35">
        <f t="shared" si="4"/>
        <v>98.32</v>
      </c>
      <c r="AG6" s="35">
        <f t="shared" si="4"/>
        <v>98.04</v>
      </c>
      <c r="AH6" s="35">
        <f t="shared" si="4"/>
        <v>99.91</v>
      </c>
      <c r="AI6" s="34" t="str">
        <f>IF(AI7="","",IF(AI7="-","【-】","【"&amp;SUBSTITUTE(TEXT(AI7,"#,##0.00"),"-","△")&amp;"】"))</f>
        <v>【102.38】</v>
      </c>
      <c r="AJ6" s="34">
        <f>IF(AJ7="",NA(),AJ7)</f>
        <v>0</v>
      </c>
      <c r="AK6" s="34">
        <f t="shared" ref="AK6:AS6" si="5">IF(AK7="",NA(),AK7)</f>
        <v>0</v>
      </c>
      <c r="AL6" s="34">
        <f t="shared" si="5"/>
        <v>0</v>
      </c>
      <c r="AM6" s="34">
        <f t="shared" si="5"/>
        <v>0</v>
      </c>
      <c r="AN6" s="34">
        <f t="shared" si="5"/>
        <v>0</v>
      </c>
      <c r="AO6" s="35">
        <f t="shared" si="5"/>
        <v>137.81</v>
      </c>
      <c r="AP6" s="35">
        <f t="shared" si="5"/>
        <v>172.52</v>
      </c>
      <c r="AQ6" s="35">
        <f t="shared" si="5"/>
        <v>201.29</v>
      </c>
      <c r="AR6" s="35">
        <f t="shared" si="5"/>
        <v>208.1</v>
      </c>
      <c r="AS6" s="35">
        <f t="shared" si="5"/>
        <v>148.76</v>
      </c>
      <c r="AT6" s="34" t="str">
        <f>IF(AT7="","",IF(AT7="-","【-】","【"&amp;SUBSTITUTE(TEXT(AT7,"#,##0.00"),"-","△")&amp;"】"))</f>
        <v>【102.97】</v>
      </c>
      <c r="AU6" s="35">
        <f>IF(AU7="",NA(),AU7)</f>
        <v>6541.23</v>
      </c>
      <c r="AV6" s="35">
        <f t="shared" ref="AV6:BD6" si="6">IF(AV7="",NA(),AV7)</f>
        <v>1065.18</v>
      </c>
      <c r="AW6" s="35">
        <f t="shared" si="6"/>
        <v>1084.82</v>
      </c>
      <c r="AX6" s="35">
        <f t="shared" si="6"/>
        <v>1002.94</v>
      </c>
      <c r="AY6" s="35">
        <f t="shared" si="6"/>
        <v>921.53</v>
      </c>
      <c r="AZ6" s="35">
        <f t="shared" si="6"/>
        <v>189.4</v>
      </c>
      <c r="BA6" s="35">
        <f t="shared" si="6"/>
        <v>69.430000000000007</v>
      </c>
      <c r="BB6" s="35">
        <f t="shared" si="6"/>
        <v>81.19</v>
      </c>
      <c r="BC6" s="35">
        <f t="shared" si="6"/>
        <v>75.290000000000006</v>
      </c>
      <c r="BD6" s="35">
        <f t="shared" si="6"/>
        <v>129.05000000000001</v>
      </c>
      <c r="BE6" s="34" t="str">
        <f>IF(BE7="","",IF(BE7="-","【-】","【"&amp;SUBSTITUTE(TEXT(BE7,"#,##0.00"),"-","△")&amp;"】"))</f>
        <v>【54.73】</v>
      </c>
      <c r="BF6" s="35">
        <f>IF(BF7="",NA(),BF7)</f>
        <v>4880.22</v>
      </c>
      <c r="BG6" s="35">
        <f t="shared" ref="BG6:BO6" si="7">IF(BG7="",NA(),BG7)</f>
        <v>4425.96</v>
      </c>
      <c r="BH6" s="35">
        <f t="shared" si="7"/>
        <v>3715.26</v>
      </c>
      <c r="BI6" s="35">
        <f t="shared" si="7"/>
        <v>3957.84</v>
      </c>
      <c r="BJ6" s="35">
        <f t="shared" si="7"/>
        <v>3171.78</v>
      </c>
      <c r="BK6" s="35">
        <f t="shared" si="7"/>
        <v>1554.05</v>
      </c>
      <c r="BL6" s="35">
        <f t="shared" si="7"/>
        <v>1671.86</v>
      </c>
      <c r="BM6" s="35">
        <f t="shared" si="7"/>
        <v>1673.47</v>
      </c>
      <c r="BN6" s="35">
        <f t="shared" si="7"/>
        <v>1592.72</v>
      </c>
      <c r="BO6" s="35">
        <f t="shared" si="7"/>
        <v>1223.96</v>
      </c>
      <c r="BP6" s="34" t="str">
        <f>IF(BP7="","",IF(BP7="-","【-】","【"&amp;SUBSTITUTE(TEXT(BP7,"#,##0.00"),"-","△")&amp;"】"))</f>
        <v>【1,225.44】</v>
      </c>
      <c r="BQ6" s="35">
        <f>IF(BQ7="",NA(),BQ7)</f>
        <v>50.75</v>
      </c>
      <c r="BR6" s="35">
        <f t="shared" ref="BR6:BZ6" si="8">IF(BR7="",NA(),BR7)</f>
        <v>33.93</v>
      </c>
      <c r="BS6" s="35">
        <f t="shared" si="8"/>
        <v>35.72</v>
      </c>
      <c r="BT6" s="35">
        <f t="shared" si="8"/>
        <v>34.340000000000003</v>
      </c>
      <c r="BU6" s="35">
        <f t="shared" si="8"/>
        <v>39.22</v>
      </c>
      <c r="BV6" s="35">
        <f t="shared" si="8"/>
        <v>53.01</v>
      </c>
      <c r="BW6" s="35">
        <f t="shared" si="8"/>
        <v>50.54</v>
      </c>
      <c r="BX6" s="35">
        <f t="shared" si="8"/>
        <v>49.22</v>
      </c>
      <c r="BY6" s="35">
        <f t="shared" si="8"/>
        <v>53.7</v>
      </c>
      <c r="BZ6" s="35">
        <f t="shared" si="8"/>
        <v>61.54</v>
      </c>
      <c r="CA6" s="34" t="str">
        <f>IF(CA7="","",IF(CA7="-","【-】","【"&amp;SUBSTITUTE(TEXT(CA7,"#,##0.00"),"-","△")&amp;"】"))</f>
        <v>【75.58】</v>
      </c>
      <c r="CB6" s="35">
        <f>IF(CB7="",NA(),CB7)</f>
        <v>238.8</v>
      </c>
      <c r="CC6" s="35">
        <f t="shared" ref="CC6:CK6" si="9">IF(CC7="",NA(),CC7)</f>
        <v>356.75</v>
      </c>
      <c r="CD6" s="35">
        <f t="shared" si="9"/>
        <v>338.79</v>
      </c>
      <c r="CE6" s="35">
        <f t="shared" si="9"/>
        <v>353.14</v>
      </c>
      <c r="CF6" s="35">
        <f t="shared" si="9"/>
        <v>310.05</v>
      </c>
      <c r="CG6" s="35">
        <f t="shared" si="9"/>
        <v>299.39</v>
      </c>
      <c r="CH6" s="35">
        <f t="shared" si="9"/>
        <v>320.36</v>
      </c>
      <c r="CI6" s="35">
        <f t="shared" si="9"/>
        <v>332.02</v>
      </c>
      <c r="CJ6" s="35">
        <f t="shared" si="9"/>
        <v>300.35000000000002</v>
      </c>
      <c r="CK6" s="35">
        <f t="shared" si="9"/>
        <v>267.86</v>
      </c>
      <c r="CL6" s="34" t="str">
        <f>IF(CL7="","",IF(CL7="-","【-】","【"&amp;SUBSTITUTE(TEXT(CL7,"#,##0.00"),"-","△")&amp;"】"))</f>
        <v>【215.23】</v>
      </c>
      <c r="CM6" s="35">
        <f>IF(CM7="",NA(),CM7)</f>
        <v>39.14</v>
      </c>
      <c r="CN6" s="35">
        <f t="shared" ref="CN6:CV6" si="10">IF(CN7="",NA(),CN7)</f>
        <v>47.57</v>
      </c>
      <c r="CO6" s="35">
        <f t="shared" si="10"/>
        <v>51.57</v>
      </c>
      <c r="CP6" s="35">
        <f t="shared" si="10"/>
        <v>39</v>
      </c>
      <c r="CQ6" s="35">
        <f t="shared" si="10"/>
        <v>37.43</v>
      </c>
      <c r="CR6" s="35">
        <f t="shared" si="10"/>
        <v>36.200000000000003</v>
      </c>
      <c r="CS6" s="35">
        <f t="shared" si="10"/>
        <v>34.74</v>
      </c>
      <c r="CT6" s="35">
        <f t="shared" si="10"/>
        <v>36.65</v>
      </c>
      <c r="CU6" s="35">
        <f t="shared" si="10"/>
        <v>37.72</v>
      </c>
      <c r="CV6" s="35">
        <f t="shared" si="10"/>
        <v>37.08</v>
      </c>
      <c r="CW6" s="34" t="str">
        <f>IF(CW7="","",IF(CW7="-","【-】","【"&amp;SUBSTITUTE(TEXT(CW7,"#,##0.00"),"-","△")&amp;"】"))</f>
        <v>【42.66】</v>
      </c>
      <c r="CX6" s="35">
        <f>IF(CX7="",NA(),CX7)</f>
        <v>34.03</v>
      </c>
      <c r="CY6" s="35">
        <f t="shared" ref="CY6:DG6" si="11">IF(CY7="",NA(),CY7)</f>
        <v>34.270000000000003</v>
      </c>
      <c r="CZ6" s="35">
        <f t="shared" si="11"/>
        <v>36</v>
      </c>
      <c r="DA6" s="35">
        <f t="shared" si="11"/>
        <v>35</v>
      </c>
      <c r="DB6" s="35">
        <f t="shared" si="11"/>
        <v>34.619999999999997</v>
      </c>
      <c r="DC6" s="35">
        <f t="shared" si="11"/>
        <v>71.069999999999993</v>
      </c>
      <c r="DD6" s="35">
        <f t="shared" si="11"/>
        <v>70.14</v>
      </c>
      <c r="DE6" s="35">
        <f t="shared" si="11"/>
        <v>68.83</v>
      </c>
      <c r="DF6" s="35">
        <f t="shared" si="11"/>
        <v>68.459999999999994</v>
      </c>
      <c r="DG6" s="35">
        <f t="shared" si="11"/>
        <v>67.22</v>
      </c>
      <c r="DH6" s="34" t="str">
        <f>IF(DH7="","",IF(DH7="-","【-】","【"&amp;SUBSTITUTE(TEXT(DH7,"#,##0.00"),"-","△")&amp;"】"))</f>
        <v>【82.67】</v>
      </c>
      <c r="DI6" s="35">
        <f>IF(DI7="",NA(),DI7)</f>
        <v>27.66</v>
      </c>
      <c r="DJ6" s="35">
        <f t="shared" ref="DJ6:DR6" si="12">IF(DJ7="",NA(),DJ7)</f>
        <v>30.73</v>
      </c>
      <c r="DK6" s="35">
        <f t="shared" si="12"/>
        <v>33.69</v>
      </c>
      <c r="DL6" s="35">
        <f t="shared" si="12"/>
        <v>36.4</v>
      </c>
      <c r="DM6" s="35">
        <f t="shared" si="12"/>
        <v>39.03</v>
      </c>
      <c r="DN6" s="35">
        <f t="shared" si="12"/>
        <v>6.66</v>
      </c>
      <c r="DO6" s="35">
        <f t="shared" si="12"/>
        <v>14.53</v>
      </c>
      <c r="DP6" s="35">
        <f t="shared" si="12"/>
        <v>17.72</v>
      </c>
      <c r="DQ6" s="35">
        <f t="shared" si="12"/>
        <v>18.920000000000002</v>
      </c>
      <c r="DR6" s="35">
        <f t="shared" si="12"/>
        <v>14.76</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7.0000000000000007E-2</v>
      </c>
      <c r="EK6" s="35">
        <f t="shared" si="14"/>
        <v>0.08</v>
      </c>
      <c r="EL6" s="35">
        <f t="shared" si="14"/>
        <v>0.26</v>
      </c>
      <c r="EM6" s="35">
        <f t="shared" si="14"/>
        <v>0.13</v>
      </c>
      <c r="EN6" s="35">
        <f t="shared" si="14"/>
        <v>0.13</v>
      </c>
      <c r="EO6" s="34" t="str">
        <f>IF(EO7="","",IF(EO7="-","【-】","【"&amp;SUBSTITUTE(TEXT(EO7,"#,##0.00"),"-","△")&amp;"】"))</f>
        <v>【0.10】</v>
      </c>
    </row>
    <row r="7" spans="1:148" s="36" customFormat="1" x14ac:dyDescent="0.15">
      <c r="A7" s="28"/>
      <c r="B7" s="37">
        <v>2017</v>
      </c>
      <c r="C7" s="37">
        <v>72109</v>
      </c>
      <c r="D7" s="37">
        <v>46</v>
      </c>
      <c r="E7" s="37">
        <v>17</v>
      </c>
      <c r="F7" s="37">
        <v>4</v>
      </c>
      <c r="G7" s="37">
        <v>0</v>
      </c>
      <c r="H7" s="37" t="s">
        <v>108</v>
      </c>
      <c r="I7" s="37" t="s">
        <v>109</v>
      </c>
      <c r="J7" s="37" t="s">
        <v>110</v>
      </c>
      <c r="K7" s="37" t="s">
        <v>111</v>
      </c>
      <c r="L7" s="37" t="s">
        <v>112</v>
      </c>
      <c r="M7" s="37" t="s">
        <v>113</v>
      </c>
      <c r="N7" s="38" t="s">
        <v>114</v>
      </c>
      <c r="O7" s="38">
        <v>65.66</v>
      </c>
      <c r="P7" s="38">
        <v>0.75</v>
      </c>
      <c r="Q7" s="38">
        <v>102.79</v>
      </c>
      <c r="R7" s="38">
        <v>2052</v>
      </c>
      <c r="S7" s="38">
        <v>55558</v>
      </c>
      <c r="T7" s="38">
        <v>344.42</v>
      </c>
      <c r="U7" s="38">
        <v>161.31</v>
      </c>
      <c r="V7" s="38">
        <v>416</v>
      </c>
      <c r="W7" s="38">
        <v>0.34</v>
      </c>
      <c r="X7" s="38">
        <v>1223.53</v>
      </c>
      <c r="Y7" s="38">
        <v>100</v>
      </c>
      <c r="Z7" s="38">
        <v>100.48</v>
      </c>
      <c r="AA7" s="38">
        <v>100</v>
      </c>
      <c r="AB7" s="38">
        <v>100</v>
      </c>
      <c r="AC7" s="38">
        <v>100</v>
      </c>
      <c r="AD7" s="38">
        <v>95.59</v>
      </c>
      <c r="AE7" s="38">
        <v>96.83</v>
      </c>
      <c r="AF7" s="38">
        <v>98.32</v>
      </c>
      <c r="AG7" s="38">
        <v>98.04</v>
      </c>
      <c r="AH7" s="38">
        <v>99.91</v>
      </c>
      <c r="AI7" s="38">
        <v>102.38</v>
      </c>
      <c r="AJ7" s="38">
        <v>0</v>
      </c>
      <c r="AK7" s="38">
        <v>0</v>
      </c>
      <c r="AL7" s="38">
        <v>0</v>
      </c>
      <c r="AM7" s="38">
        <v>0</v>
      </c>
      <c r="AN7" s="38">
        <v>0</v>
      </c>
      <c r="AO7" s="38">
        <v>137.81</v>
      </c>
      <c r="AP7" s="38">
        <v>172.52</v>
      </c>
      <c r="AQ7" s="38">
        <v>201.29</v>
      </c>
      <c r="AR7" s="38">
        <v>208.1</v>
      </c>
      <c r="AS7" s="38">
        <v>148.76</v>
      </c>
      <c r="AT7" s="38">
        <v>102.97</v>
      </c>
      <c r="AU7" s="38">
        <v>6541.23</v>
      </c>
      <c r="AV7" s="38">
        <v>1065.18</v>
      </c>
      <c r="AW7" s="38">
        <v>1084.82</v>
      </c>
      <c r="AX7" s="38">
        <v>1002.94</v>
      </c>
      <c r="AY7" s="38">
        <v>921.53</v>
      </c>
      <c r="AZ7" s="38">
        <v>189.4</v>
      </c>
      <c r="BA7" s="38">
        <v>69.430000000000007</v>
      </c>
      <c r="BB7" s="38">
        <v>81.19</v>
      </c>
      <c r="BC7" s="38">
        <v>75.290000000000006</v>
      </c>
      <c r="BD7" s="38">
        <v>129.05000000000001</v>
      </c>
      <c r="BE7" s="38">
        <v>54.73</v>
      </c>
      <c r="BF7" s="38">
        <v>4880.22</v>
      </c>
      <c r="BG7" s="38">
        <v>4425.96</v>
      </c>
      <c r="BH7" s="38">
        <v>3715.26</v>
      </c>
      <c r="BI7" s="38">
        <v>3957.84</v>
      </c>
      <c r="BJ7" s="38">
        <v>3171.78</v>
      </c>
      <c r="BK7" s="38">
        <v>1554.05</v>
      </c>
      <c r="BL7" s="38">
        <v>1671.86</v>
      </c>
      <c r="BM7" s="38">
        <v>1673.47</v>
      </c>
      <c r="BN7" s="38">
        <v>1592.72</v>
      </c>
      <c r="BO7" s="38">
        <v>1223.96</v>
      </c>
      <c r="BP7" s="38">
        <v>1225.44</v>
      </c>
      <c r="BQ7" s="38">
        <v>50.75</v>
      </c>
      <c r="BR7" s="38">
        <v>33.93</v>
      </c>
      <c r="BS7" s="38">
        <v>35.72</v>
      </c>
      <c r="BT7" s="38">
        <v>34.340000000000003</v>
      </c>
      <c r="BU7" s="38">
        <v>39.22</v>
      </c>
      <c r="BV7" s="38">
        <v>53.01</v>
      </c>
      <c r="BW7" s="38">
        <v>50.54</v>
      </c>
      <c r="BX7" s="38">
        <v>49.22</v>
      </c>
      <c r="BY7" s="38">
        <v>53.7</v>
      </c>
      <c r="BZ7" s="38">
        <v>61.54</v>
      </c>
      <c r="CA7" s="38">
        <v>75.58</v>
      </c>
      <c r="CB7" s="38">
        <v>238.8</v>
      </c>
      <c r="CC7" s="38">
        <v>356.75</v>
      </c>
      <c r="CD7" s="38">
        <v>338.79</v>
      </c>
      <c r="CE7" s="38">
        <v>353.14</v>
      </c>
      <c r="CF7" s="38">
        <v>310.05</v>
      </c>
      <c r="CG7" s="38">
        <v>299.39</v>
      </c>
      <c r="CH7" s="38">
        <v>320.36</v>
      </c>
      <c r="CI7" s="38">
        <v>332.02</v>
      </c>
      <c r="CJ7" s="38">
        <v>300.35000000000002</v>
      </c>
      <c r="CK7" s="38">
        <v>267.86</v>
      </c>
      <c r="CL7" s="38">
        <v>215.23</v>
      </c>
      <c r="CM7" s="38">
        <v>39.14</v>
      </c>
      <c r="CN7" s="38">
        <v>47.57</v>
      </c>
      <c r="CO7" s="38">
        <v>51.57</v>
      </c>
      <c r="CP7" s="38">
        <v>39</v>
      </c>
      <c r="CQ7" s="38">
        <v>37.43</v>
      </c>
      <c r="CR7" s="38">
        <v>36.200000000000003</v>
      </c>
      <c r="CS7" s="38">
        <v>34.74</v>
      </c>
      <c r="CT7" s="38">
        <v>36.65</v>
      </c>
      <c r="CU7" s="38">
        <v>37.72</v>
      </c>
      <c r="CV7" s="38">
        <v>37.08</v>
      </c>
      <c r="CW7" s="38">
        <v>42.66</v>
      </c>
      <c r="CX7" s="38">
        <v>34.03</v>
      </c>
      <c r="CY7" s="38">
        <v>34.270000000000003</v>
      </c>
      <c r="CZ7" s="38">
        <v>36</v>
      </c>
      <c r="DA7" s="38">
        <v>35</v>
      </c>
      <c r="DB7" s="38">
        <v>34.619999999999997</v>
      </c>
      <c r="DC7" s="38">
        <v>71.069999999999993</v>
      </c>
      <c r="DD7" s="38">
        <v>70.14</v>
      </c>
      <c r="DE7" s="38">
        <v>68.83</v>
      </c>
      <c r="DF7" s="38">
        <v>68.459999999999994</v>
      </c>
      <c r="DG7" s="38">
        <v>67.22</v>
      </c>
      <c r="DH7" s="38">
        <v>82.67</v>
      </c>
      <c r="DI7" s="38">
        <v>27.66</v>
      </c>
      <c r="DJ7" s="38">
        <v>30.73</v>
      </c>
      <c r="DK7" s="38">
        <v>33.69</v>
      </c>
      <c r="DL7" s="38">
        <v>36.4</v>
      </c>
      <c r="DM7" s="38">
        <v>39.03</v>
      </c>
      <c r="DN7" s="38">
        <v>6.66</v>
      </c>
      <c r="DO7" s="38">
        <v>14.53</v>
      </c>
      <c r="DP7" s="38">
        <v>17.72</v>
      </c>
      <c r="DQ7" s="38">
        <v>18.920000000000002</v>
      </c>
      <c r="DR7" s="38">
        <v>14.76</v>
      </c>
      <c r="DS7" s="38">
        <v>24.65</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7.0000000000000007E-2</v>
      </c>
      <c r="EK7" s="38">
        <v>0.08</v>
      </c>
      <c r="EL7" s="38">
        <v>0.26</v>
      </c>
      <c r="EM7" s="38">
        <v>0.13</v>
      </c>
      <c r="EN7" s="38">
        <v>0.13</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dcterms:created xsi:type="dcterms:W3CDTF">2018-12-03T08:52:27Z</dcterms:created>
  <dcterms:modified xsi:type="dcterms:W3CDTF">2019-02-14T10:33:47Z</dcterms:modified>
  <cp:category/>
</cp:coreProperties>
</file>