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z4SDlFvbeVp5JEkr8Dg7qfoo/caRUOIYPccQLVLm3WgZKcwh/neltTj7O4/87/nlceDs0o4qqfLcHQy7vHvGw==" workbookSaltValue="+CJwBtc5OP0C1HwktUz3y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<sst xmlns="http://schemas.openxmlformats.org/spreadsheetml/2006/main" count="240" uniqueCount="126">
  <si>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</si>
  <si>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</si>
  <si>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</si>
  <si>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</si>
  <si>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</si>
  <si>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</si>
  <si>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</si>
  <si>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</si>
  <si>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</si>
  <si>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</si>
  <si>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</si>
  <si>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</si>
  <si>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</si>
  <si>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</si>
  <si>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</si>
  <si>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</si>
  <si>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</si>
  <si>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</si>
  <si>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</si>
  <si>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</si>
  <si>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</si>
  <si>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</si>
  <si>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</si>
  <si>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</si>
  <si>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</si>
  <si>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</si>
  <si>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</si>
  <si>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</si>
  <si>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</si>
  <si>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</si>
  <si>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</si>
  <si>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</si>
  <si>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</si>
  <si>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</si>
  <si>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</si>
  <si>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</si>
  <si>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</si>
  <si>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</si>
  <si>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</si>
  <si>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</si>
  <si>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</si>
  <si>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</si>
  <si>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</si>
  <si>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</si>
  <si>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</si>
  <si>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</si>
  <si>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</si>
  <si>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</si>
  <si>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</si>
  <si>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</si>
  <si>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</si>
  <si>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</si>
  <si>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</si>
  <si>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</si>
  <si>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</si>
  <si>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</si>
  <si>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</si>
  <si>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</si>
  <si>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</si>
  <si>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</si>
  <si>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</si>
  <si>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</si>
  <si>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</si>
  <si>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</si>
  <si>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</si>
  <si>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</si>
  <si>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</si>
  <si>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</si>
  <si>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</si>
  <si>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</si>
  <si>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</si>
  <si>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</si>
  <si>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</si>
  <si>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</si>
  <si>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</si>
  <si>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</si>
  <si>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</si>
  <si>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</si>
  <si>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</si>
  <si>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</si>
  <si>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</si>
  <si>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</si>
  <si>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</si>
  <si>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</si>
  <si>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</si>
  <si>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</si>
  <si>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</si>
  <si>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</si>
  <si>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</si>
  <si>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</si>
  <si>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</si>
  <si>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</si>
  <si>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</si>
  <si>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</si>
  <si>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</si>
  <si>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</si>
  <si>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</si>
  <si>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</si>
  <si>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</si>
  <si>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</si>
  <si>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</si>
  <si>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</si>
  <si>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</si>
  <si>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</si>
  <si>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</si>
  <si>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</si>
  <si>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</si>
  <si>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</si>
  <si>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</si>
  <si>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</si>
  <si>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</si>
  <si>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</si>
  <si>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</si>
  <si>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</si>
  <si>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</si>
  <si>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</si>
  <si>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</si>
  <si>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</si>
  <si>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</si>
  <si>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</si>
  <si>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</si>
  <si>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</si>
  <si>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</si>
  <si>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収益収支比率や経費回収率は改善されてきている。平成29年度で整備は完了したが、処理場の老朽化なども懸念されるので長期的な改善計画が必要である。</t>
    <rPh sb="1" eb="3">
      <t>シュウエキ</t>
    </rPh>
    <rPh sb="3" eb="5">
      <t>シュウシ</t>
    </rPh>
    <rPh sb="5" eb="7">
      <t>ヒリツ</t>
    </rPh>
    <rPh sb="8" eb="10">
      <t>ケイヒ</t>
    </rPh>
    <rPh sb="10" eb="12">
      <t>カイシュウ</t>
    </rPh>
    <rPh sb="12" eb="13">
      <t>リツ</t>
    </rPh>
    <rPh sb="14" eb="16">
      <t>カイゼン</t>
    </rPh>
    <rPh sb="24" eb="26">
      <t>ヘイセイ</t>
    </rPh>
    <rPh sb="28" eb="30">
      <t>ネンド</t>
    </rPh>
    <rPh sb="31" eb="33">
      <t>セイビ</t>
    </rPh>
    <rPh sb="34" eb="36">
      <t>カンリョウ</t>
    </rPh>
    <rPh sb="40" eb="43">
      <t>ショリジョウ</t>
    </rPh>
    <rPh sb="44" eb="47">
      <t>ロウキュウカ</t>
    </rPh>
    <rPh sb="50" eb="52">
      <t>ケネン</t>
    </rPh>
    <rPh sb="57" eb="60">
      <t>チョウキテキ</t>
    </rPh>
    <rPh sb="61" eb="63">
      <t>カイゼン</t>
    </rPh>
    <rPh sb="63" eb="65">
      <t>ケイカク</t>
    </rPh>
    <rPh sb="66" eb="68">
      <t>ヒツヨウ</t>
    </rPh>
    <phoneticPr fontId="4"/>
  </si>
  <si>
    <t>　管渠については、平成2年に事業を着手、平成4年より供用開始し、一番古い管渠でも供用開始から25年程度と比較的新しく、更新時期に至っていないため、大震災時以外の修繕・更新は行っていない。
　処理場についても、同様に平成4年より供用開始され、25年程度使用されている。今後は経年劣化による修繕費等の増加が見込まれることから、長期的な改善計画が必要となる。</t>
    <rPh sb="1" eb="3">
      <t>カンキョ</t>
    </rPh>
    <rPh sb="9" eb="11">
      <t>ヘイセイ</t>
    </rPh>
    <rPh sb="12" eb="13">
      <t>ネン</t>
    </rPh>
    <rPh sb="14" eb="16">
      <t>ジギョウ</t>
    </rPh>
    <rPh sb="17" eb="19">
      <t>チャクシュ</t>
    </rPh>
    <rPh sb="20" eb="22">
      <t>ヘイセイ</t>
    </rPh>
    <rPh sb="23" eb="24">
      <t>ネン</t>
    </rPh>
    <rPh sb="26" eb="28">
      <t>キョウヨウ</t>
    </rPh>
    <rPh sb="28" eb="30">
      <t>カイシ</t>
    </rPh>
    <rPh sb="32" eb="34">
      <t>イチバン</t>
    </rPh>
    <rPh sb="34" eb="35">
      <t>フル</t>
    </rPh>
    <rPh sb="36" eb="38">
      <t>カンキョ</t>
    </rPh>
    <rPh sb="40" eb="42">
      <t>キョウヨウ</t>
    </rPh>
    <rPh sb="42" eb="44">
      <t>カイシ</t>
    </rPh>
    <rPh sb="48" eb="49">
      <t>ネン</t>
    </rPh>
    <rPh sb="49" eb="51">
      <t>テイド</t>
    </rPh>
    <rPh sb="52" eb="55">
      <t>ヒカクテキ</t>
    </rPh>
    <rPh sb="55" eb="56">
      <t>アタラ</t>
    </rPh>
    <rPh sb="59" eb="61">
      <t>コウシン</t>
    </rPh>
    <rPh sb="61" eb="63">
      <t>ジキ</t>
    </rPh>
    <rPh sb="64" eb="65">
      <t>イタ</t>
    </rPh>
    <rPh sb="73" eb="76">
      <t>ダイシンサイ</t>
    </rPh>
    <rPh sb="76" eb="77">
      <t>ジ</t>
    </rPh>
    <rPh sb="77" eb="79">
      <t>イガイ</t>
    </rPh>
    <rPh sb="80" eb="82">
      <t>シュウゼン</t>
    </rPh>
    <rPh sb="83" eb="85">
      <t>コウシン</t>
    </rPh>
    <rPh sb="86" eb="87">
      <t>オコナ</t>
    </rPh>
    <phoneticPr fontId="4"/>
  </si>
  <si>
    <t>①収益的収支比率：他会計繰入金等の増加、また、平成28年度からの使用料統一により使用料収入が増加し、収益的収支比率が上昇した。しかし、使用料の改定によって得られる増益分では赤字分の解消には至らないため、今後も経営改善に向けた取組が必要である。
④企業債残高対事業規模比率：農業集落排水事業は平成29年度をもって建設事業が終了したため、今後はさらに減少すると予想される。
⑤経費回収率：平成28年度からの使用料の統一により、使用料収入が増加し、経費回収率が上昇した。
⑥汚水処理原価：類似団体と比較すると汚水処理原価は低い値となっている。平成29年度で整備が完了したので、今後は汚水処理原価は減少していくと予想される。
⑦施設利用率：新規接続者の増加により、施設利用率は微増したと考えられる。今後も新たな接続が見込まれるため、利用率は上昇していくと考えられる。
⑧水洗化率：類似団体と比べ接続率は高い値である。今後も新たな接続が見込まれるため、水洗化率は上昇すると予想される。</t>
    <rPh sb="1" eb="4">
      <t>シュウエキテキ</t>
    </rPh>
    <rPh sb="4" eb="6">
      <t>シュウシ</t>
    </rPh>
    <rPh sb="7" eb="8">
      <t>リツ</t>
    </rPh>
    <rPh sb="101" eb="103">
      <t>コンゴ</t>
    </rPh>
    <rPh sb="104" eb="106">
      <t>ケイエイ</t>
    </rPh>
    <rPh sb="106" eb="108">
      <t>カイゼン</t>
    </rPh>
    <rPh sb="109" eb="110">
      <t>ム</t>
    </rPh>
    <rPh sb="112" eb="114">
      <t>トリクミ</t>
    </rPh>
    <rPh sb="123" eb="125">
      <t>キギョウ</t>
    </rPh>
    <rPh sb="125" eb="126">
      <t>サイ</t>
    </rPh>
    <rPh sb="126" eb="128">
      <t>ザンダカ</t>
    </rPh>
    <rPh sb="128" eb="129">
      <t>タイ</t>
    </rPh>
    <rPh sb="129" eb="131">
      <t>ジギョウ</t>
    </rPh>
    <rPh sb="131" eb="133">
      <t>キボ</t>
    </rPh>
    <rPh sb="133" eb="135">
      <t>ヒリツ</t>
    </rPh>
    <rPh sb="136" eb="138">
      <t>ノウギョウ</t>
    </rPh>
    <rPh sb="138" eb="140">
      <t>シュウラク</t>
    </rPh>
    <rPh sb="140" eb="142">
      <t>ハイスイ</t>
    </rPh>
    <rPh sb="142" eb="144">
      <t>ジギョウ</t>
    </rPh>
    <rPh sb="145" eb="147">
      <t>ヘイセイ</t>
    </rPh>
    <rPh sb="149" eb="151">
      <t>ネンド</t>
    </rPh>
    <rPh sb="155" eb="157">
      <t>ケンセツ</t>
    </rPh>
    <rPh sb="157" eb="159">
      <t>ジギョウ</t>
    </rPh>
    <rPh sb="160" eb="162">
      <t>シュウリョウ</t>
    </rPh>
    <rPh sb="167" eb="169">
      <t>コンゴ</t>
    </rPh>
    <rPh sb="173" eb="175">
      <t>ゲンショウ</t>
    </rPh>
    <rPh sb="178" eb="180">
      <t>ヨソウ</t>
    </rPh>
    <rPh sb="186" eb="188">
      <t>ケイヒ</t>
    </rPh>
    <rPh sb="188" eb="190">
      <t>カイシュウ</t>
    </rPh>
    <rPh sb="190" eb="191">
      <t>リツ</t>
    </rPh>
    <rPh sb="192" eb="194">
      <t>ヘイセイ</t>
    </rPh>
    <rPh sb="196" eb="198">
      <t>ネンド</t>
    </rPh>
    <rPh sb="201" eb="204">
      <t>シヨウリョウ</t>
    </rPh>
    <rPh sb="205" eb="207">
      <t>トウイツ</t>
    </rPh>
    <rPh sb="211" eb="214">
      <t>シヨウリョウ</t>
    </rPh>
    <rPh sb="214" eb="216">
      <t>シュウニュウ</t>
    </rPh>
    <rPh sb="217" eb="219">
      <t>ゾウカ</t>
    </rPh>
    <rPh sb="221" eb="223">
      <t>ケイヒ</t>
    </rPh>
    <rPh sb="223" eb="225">
      <t>カイシュウ</t>
    </rPh>
    <rPh sb="225" eb="226">
      <t>リツ</t>
    </rPh>
    <rPh sb="227" eb="229">
      <t>ジョウショウ</t>
    </rPh>
    <rPh sb="234" eb="236">
      <t>オスイ</t>
    </rPh>
    <rPh sb="236" eb="238">
      <t>ショリ</t>
    </rPh>
    <rPh sb="238" eb="240">
      <t>ゲンカ</t>
    </rPh>
    <rPh sb="241" eb="243">
      <t>ルイジ</t>
    </rPh>
    <rPh sb="243" eb="245">
      <t>ダンタイ</t>
    </rPh>
    <rPh sb="246" eb="248">
      <t>ヒカク</t>
    </rPh>
    <rPh sb="251" eb="253">
      <t>オスイ</t>
    </rPh>
    <rPh sb="253" eb="255">
      <t>ショリ</t>
    </rPh>
    <rPh sb="255" eb="257">
      <t>ゲンカ</t>
    </rPh>
    <rPh sb="258" eb="259">
      <t>ヒク</t>
    </rPh>
    <rPh sb="260" eb="261">
      <t>アタイ</t>
    </rPh>
    <rPh sb="268" eb="270">
      <t>ヘイセイ</t>
    </rPh>
    <rPh sb="272" eb="274">
      <t>ネンド</t>
    </rPh>
    <rPh sb="275" eb="277">
      <t>セイビ</t>
    </rPh>
    <rPh sb="278" eb="280">
      <t>カンリョウ</t>
    </rPh>
    <rPh sb="285" eb="287">
      <t>コンゴ</t>
    </rPh>
    <rPh sb="288" eb="290">
      <t>オスイ</t>
    </rPh>
    <rPh sb="290" eb="292">
      <t>ショリ</t>
    </rPh>
    <rPh sb="292" eb="294">
      <t>ゲンカ</t>
    </rPh>
    <rPh sb="295" eb="297">
      <t>ゲンショウ</t>
    </rPh>
    <rPh sb="302" eb="304">
      <t>ヨソウ</t>
    </rPh>
    <rPh sb="310" eb="312">
      <t>シセツ</t>
    </rPh>
    <rPh sb="312" eb="314">
      <t>リヨウ</t>
    </rPh>
    <rPh sb="314" eb="315">
      <t>リツ</t>
    </rPh>
    <rPh sb="316" eb="318">
      <t>シンキ</t>
    </rPh>
    <rPh sb="318" eb="320">
      <t>セツゾク</t>
    </rPh>
    <rPh sb="320" eb="321">
      <t>シャ</t>
    </rPh>
    <rPh sb="322" eb="324">
      <t>ゾウカ</t>
    </rPh>
    <rPh sb="328" eb="330">
      <t>シセツ</t>
    </rPh>
    <rPh sb="330" eb="332">
      <t>リヨウ</t>
    </rPh>
    <rPh sb="332" eb="333">
      <t>リツ</t>
    </rPh>
    <rPh sb="334" eb="336">
      <t>ビゾウ</t>
    </rPh>
    <rPh sb="339" eb="340">
      <t>カンガ</t>
    </rPh>
    <rPh sb="345" eb="347">
      <t>コンゴ</t>
    </rPh>
    <rPh sb="348" eb="349">
      <t>アラ</t>
    </rPh>
    <rPh sb="351" eb="353">
      <t>セツゾク</t>
    </rPh>
    <rPh sb="354" eb="356">
      <t>ミコ</t>
    </rPh>
    <rPh sb="362" eb="364">
      <t>リヨウ</t>
    </rPh>
    <rPh sb="364" eb="365">
      <t>リツ</t>
    </rPh>
    <rPh sb="366" eb="368">
      <t>ジョウショウ</t>
    </rPh>
    <rPh sb="373" eb="374">
      <t>カンガ</t>
    </rPh>
    <rPh sb="381" eb="384">
      <t>スイセンカ</t>
    </rPh>
    <rPh sb="384" eb="385">
      <t>リツ</t>
    </rPh>
    <rPh sb="386" eb="388">
      <t>ルイジ</t>
    </rPh>
    <rPh sb="388" eb="390">
      <t>ダンタイ</t>
    </rPh>
    <rPh sb="391" eb="392">
      <t>クラ</t>
    </rPh>
    <rPh sb="393" eb="395">
      <t>セツゾク</t>
    </rPh>
    <rPh sb="395" eb="396">
      <t>リツ</t>
    </rPh>
    <rPh sb="397" eb="398">
      <t>タカ</t>
    </rPh>
    <rPh sb="399" eb="400">
      <t>アタイ</t>
    </rPh>
    <rPh sb="404" eb="406">
      <t>コンゴ</t>
    </rPh>
    <rPh sb="407" eb="408">
      <t>アラ</t>
    </rPh>
    <rPh sb="410" eb="412">
      <t>セツゾク</t>
    </rPh>
    <rPh sb="413" eb="415">
      <t>ミコ</t>
    </rPh>
    <rPh sb="421" eb="424">
      <t>スイセンカ</t>
    </rPh>
    <rPh sb="424" eb="425">
      <t>リツ</t>
    </rPh>
    <rPh sb="426" eb="428">
      <t>ジョウショウ</t>
    </rPh>
    <rPh sb="431" eb="43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</si>
</sst>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4-4F97-90D0-650A83C291F1}"/>
            </c:ext>
          </c:extLst>
        </c:ser>
        <c:dLbls>
          <c:showLegendKey val="0"/>
          <c:showVal val="0"/>
          <c:showCatName val="0"/>
          <c:showSerName val="0"/>
          <c:showPercent val="0"/>
          <c:showBubbleSize val="0"/>
        </c:dLbls>
        <c:gapWidth val="150"/>
        <c:axId val="35270016"/>
        <c:axId val="352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EF4-4F97-90D0-650A83C291F1}"/>
            </c:ext>
          </c:extLst>
        </c:ser>
        <c:dLbls>
          <c:showLegendKey val="0"/>
          <c:showVal val="0"/>
          <c:showCatName val="0"/>
          <c:showSerName val="0"/>
          <c:showPercent val="0"/>
          <c:showBubbleSize val="0"/>
        </c:dLbls>
        <c:marker val="1"/>
        <c:smooth val="0"/>
        <c:axId val="35270016"/>
        <c:axId val="35284480"/>
      </c:lineChart>
      <c:dateAx>
        <c:axId val="35270016"/>
        <c:scaling>
          <c:orientation val="minMax"/>
        </c:scaling>
        <c:delete val="1"/>
        <c:axPos val="b"/>
        <c:numFmt formatCode="ge" sourceLinked="1"/>
        <c:majorTickMark val="none"/>
        <c:minorTickMark val="none"/>
        <c:tickLblPos val="none"/>
        <c:crossAx val="35284480"/>
        <c:crosses val="autoZero"/>
        <c:auto val="1"/>
        <c:lblOffset val="100"/>
        <c:baseTimeUnit val="years"/>
      </c:dateAx>
      <c:valAx>
        <c:axId val="35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54.08</c:v>
                </c:pt>
                <c:pt idx="1">
                  <c:v>55.39</c:v>
                </c:pt>
                <c:pt idx="2">
                  <c:v>53.35</c:v>
                </c:pt>
                <c:pt idx="3">
                  <c:v>48.64</c:v>
                </c:pt>
                <c:pt idx="4">
                  <c:v>50.47</c:v>
                </c:pt>
              </c:numCache>
            </c:numRef>
          </c:val>
          <c:extLst xmlns:c16r2="http://schemas.microsoft.com/office/drawing/2015/06/chart">
            <c:ext xmlns:c16="http://schemas.microsoft.com/office/drawing/2014/chart" uri="{C3380CC4-5D6E-409C-BE32-E72D297353CC}">
              <c16:uniqueId val="{00000000-1029-479E-92D3-7565968B026E}"/>
            </c:ext>
          </c:extLst>
        </c:ser>
        <c:dLbls>
          <c:showLegendKey val="0"/>
          <c:showVal val="0"/>
          <c:showCatName val="0"/>
          <c:showSerName val="0"/>
          <c:showPercent val="0"/>
          <c:showBubbleSize val="0"/>
        </c:dLbls>
        <c:gapWidth val="150"/>
        <c:axId val="36236672"/>
        <c:axId val="36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029-479E-92D3-7565968B026E}"/>
            </c:ext>
          </c:extLst>
        </c:ser>
        <c:dLbls>
          <c:showLegendKey val="0"/>
          <c:showVal val="0"/>
          <c:showCatName val="0"/>
          <c:showSerName val="0"/>
          <c:showPercent val="0"/>
          <c:showBubbleSize val="0"/>
        </c:dLbls>
        <c:marker val="1"/>
        <c:smooth val="0"/>
        <c:axId val="36236672"/>
        <c:axId val="36247040"/>
      </c:lineChart>
      <c:dateAx>
        <c:axId val="36236672"/>
        <c:scaling>
          <c:orientation val="minMax"/>
        </c:scaling>
        <c:delete val="1"/>
        <c:axPos val="b"/>
        <c:numFmt formatCode="ge" sourceLinked="1"/>
        <c:majorTickMark val="none"/>
        <c:minorTickMark val="none"/>
        <c:tickLblPos val="none"/>
        <c:crossAx val="36247040"/>
        <c:crosses val="autoZero"/>
        <c:auto val="1"/>
        <c:lblOffset val="100"/>
        <c:baseTimeUnit val="years"/>
      </c:dateAx>
      <c:valAx>
        <c:axId val="36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92.99</c:v>
                </c:pt>
                <c:pt idx="1">
                  <c:v>93.71</c:v>
                </c:pt>
                <c:pt idx="2">
                  <c:v>87.84</c:v>
                </c:pt>
                <c:pt idx="3">
                  <c:v>85.89</c:v>
                </c:pt>
                <c:pt idx="4">
                  <c:v>89.04</c:v>
                </c:pt>
              </c:numCache>
            </c:numRef>
          </c:val>
          <c:extLst xmlns:c16r2="http://schemas.microsoft.com/office/drawing/2015/06/chart">
            <c:ext xmlns:c16="http://schemas.microsoft.com/office/drawing/2014/chart" uri="{C3380CC4-5D6E-409C-BE32-E72D297353CC}">
              <c16:uniqueId val="{00000000-620B-4186-84A3-3513ACAF3119}"/>
            </c:ext>
          </c:extLst>
        </c:ser>
        <c:dLbls>
          <c:showLegendKey val="0"/>
          <c:showVal val="0"/>
          <c:showCatName val="0"/>
          <c:showSerName val="0"/>
          <c:showPercent val="0"/>
          <c:showBubbleSize val="0"/>
        </c:dLbls>
        <c:gapWidth val="150"/>
        <c:axId val="36298752"/>
        <c:axId val="363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20B-4186-84A3-3513ACAF3119}"/>
            </c:ext>
          </c:extLst>
        </c:ser>
        <c:dLbls>
          <c:showLegendKey val="0"/>
          <c:showVal val="0"/>
          <c:showCatName val="0"/>
          <c:showSerName val="0"/>
          <c:showPercent val="0"/>
          <c:showBubbleSize val="0"/>
        </c:dLbls>
        <c:marker val="1"/>
        <c:smooth val="0"/>
        <c:axId val="36298752"/>
        <c:axId val="36300672"/>
      </c:lineChart>
      <c:dateAx>
        <c:axId val="36298752"/>
        <c:scaling>
          <c:orientation val="minMax"/>
        </c:scaling>
        <c:delete val="1"/>
        <c:axPos val="b"/>
        <c:numFmt formatCode="ge" sourceLinked="1"/>
        <c:majorTickMark val="none"/>
        <c:minorTickMark val="none"/>
        <c:tickLblPos val="none"/>
        <c:crossAx val="36300672"/>
        <c:crosses val="autoZero"/>
        <c:auto val="1"/>
        <c:lblOffset val="100"/>
        <c:baseTimeUnit val="years"/>
      </c:dateAx>
      <c:valAx>
        <c:axId val="363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41.59</c:v>
                </c:pt>
                <c:pt idx="1">
                  <c:v>51.43</c:v>
                </c:pt>
                <c:pt idx="2">
                  <c:v>69.319999999999993</c:v>
                </c:pt>
                <c:pt idx="3">
                  <c:v>80.680000000000007</c:v>
                </c:pt>
                <c:pt idx="4">
                  <c:v>92.44</c:v>
                </c:pt>
              </c:numCache>
            </c:numRef>
          </c:val>
          <c:extLst xmlns:c16r2="http://schemas.microsoft.com/office/drawing/2015/06/chart">
            <c:ext xmlns:c16="http://schemas.microsoft.com/office/drawing/2014/chart" uri="{C3380CC4-5D6E-409C-BE32-E72D297353CC}">
              <c16:uniqueId val="{00000000-D0BE-451C-B947-566B316A3932}"/>
            </c:ext>
          </c:extLst>
        </c:ser>
        <c:dLbls>
          <c:showLegendKey val="0"/>
          <c:showVal val="0"/>
          <c:showCatName val="0"/>
          <c:showSerName val="0"/>
          <c:showPercent val="0"/>
          <c:showBubbleSize val="0"/>
        </c:dLbls>
        <c:gapWidth val="150"/>
        <c:axId val="35921920"/>
        <c:axId val="359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BE-451C-B947-566B316A3932}"/>
            </c:ext>
          </c:extLst>
        </c:ser>
        <c:dLbls>
          <c:showLegendKey val="0"/>
          <c:showVal val="0"/>
          <c:showCatName val="0"/>
          <c:showSerName val="0"/>
          <c:showPercent val="0"/>
          <c:showBubbleSize val="0"/>
        </c:dLbls>
        <c:marker val="1"/>
        <c:smooth val="0"/>
        <c:axId val="35921920"/>
        <c:axId val="35923840"/>
      </c:lineChart>
      <c:dateAx>
        <c:axId val="35921920"/>
        <c:scaling>
          <c:orientation val="minMax"/>
        </c:scaling>
        <c:delete val="1"/>
        <c:axPos val="b"/>
        <c:numFmt formatCode="ge" sourceLinked="1"/>
        <c:majorTickMark val="none"/>
        <c:minorTickMark val="none"/>
        <c:tickLblPos val="none"/>
        <c:crossAx val="35923840"/>
        <c:crosses val="autoZero"/>
        <c:auto val="1"/>
        <c:lblOffset val="100"/>
        <c:baseTimeUnit val="years"/>
      </c:dateAx>
      <c:valAx>
        <c:axId val="359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F6-440A-9854-514D16676C5B}"/>
            </c:ext>
          </c:extLst>
        </c:ser>
        <c:dLbls>
          <c:showLegendKey val="0"/>
          <c:showVal val="0"/>
          <c:showCatName val="0"/>
          <c:showSerName val="0"/>
          <c:showPercent val="0"/>
          <c:showBubbleSize val="0"/>
        </c:dLbls>
        <c:gapWidth val="150"/>
        <c:axId val="35963264"/>
        <c:axId val="35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F6-440A-9854-514D16676C5B}"/>
            </c:ext>
          </c:extLst>
        </c:ser>
        <c:dLbls>
          <c:showLegendKey val="0"/>
          <c:showVal val="0"/>
          <c:showCatName val="0"/>
          <c:showSerName val="0"/>
          <c:showPercent val="0"/>
          <c:showBubbleSize val="0"/>
        </c:dLbls>
        <c:marker val="1"/>
        <c:smooth val="0"/>
        <c:axId val="35963264"/>
        <c:axId val="35965184"/>
      </c:lineChart>
      <c:dateAx>
        <c:axId val="35963264"/>
        <c:scaling>
          <c:orientation val="minMax"/>
        </c:scaling>
        <c:delete val="1"/>
        <c:axPos val="b"/>
        <c:numFmt formatCode="ge" sourceLinked="1"/>
        <c:majorTickMark val="none"/>
        <c:minorTickMark val="none"/>
        <c:tickLblPos val="none"/>
        <c:crossAx val="35965184"/>
        <c:crosses val="autoZero"/>
        <c:auto val="1"/>
        <c:lblOffset val="100"/>
        <c:baseTimeUnit val="years"/>
      </c:dateAx>
      <c:valAx>
        <c:axId val="35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6E-4B84-848C-916BCE665EF7}"/>
            </c:ext>
          </c:extLst>
        </c:ser>
        <c:dLbls>
          <c:showLegendKey val="0"/>
          <c:showVal val="0"/>
          <c:showCatName val="0"/>
          <c:showSerName val="0"/>
          <c:showPercent val="0"/>
          <c:showBubbleSize val="0"/>
        </c:dLbls>
        <c:gapWidth val="150"/>
        <c:axId val="36340480"/>
        <c:axId val="363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6E-4B84-848C-916BCE665EF7}"/>
            </c:ext>
          </c:extLst>
        </c:ser>
        <c:dLbls>
          <c:showLegendKey val="0"/>
          <c:showVal val="0"/>
          <c:showCatName val="0"/>
          <c:showSerName val="0"/>
          <c:showPercent val="0"/>
          <c:showBubbleSize val="0"/>
        </c:dLbls>
        <c:marker val="1"/>
        <c:smooth val="0"/>
        <c:axId val="36340480"/>
        <c:axId val="36342400"/>
      </c:lineChart>
      <c:dateAx>
        <c:axId val="36340480"/>
        <c:scaling>
          <c:orientation val="minMax"/>
        </c:scaling>
        <c:delete val="1"/>
        <c:axPos val="b"/>
        <c:numFmt formatCode="ge" sourceLinked="1"/>
        <c:majorTickMark val="none"/>
        <c:minorTickMark val="none"/>
        <c:tickLblPos val="none"/>
        <c:crossAx val="36342400"/>
        <c:crosses val="autoZero"/>
        <c:auto val="1"/>
        <c:lblOffset val="100"/>
        <c:baseTimeUnit val="years"/>
      </c:dateAx>
      <c:valAx>
        <c:axId val="36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85-40C4-BB57-1B00D7F9E584}"/>
            </c:ext>
          </c:extLst>
        </c:ser>
        <c:dLbls>
          <c:showLegendKey val="0"/>
          <c:showVal val="0"/>
          <c:showCatName val="0"/>
          <c:showSerName val="0"/>
          <c:showPercent val="0"/>
          <c:showBubbleSize val="0"/>
        </c:dLbls>
        <c:gapWidth val="150"/>
        <c:axId val="36367744"/>
        <c:axId val="92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85-40C4-BB57-1B00D7F9E584}"/>
            </c:ext>
          </c:extLst>
        </c:ser>
        <c:dLbls>
          <c:showLegendKey val="0"/>
          <c:showVal val="0"/>
          <c:showCatName val="0"/>
          <c:showSerName val="0"/>
          <c:showPercent val="0"/>
          <c:showBubbleSize val="0"/>
        </c:dLbls>
        <c:marker val="1"/>
        <c:smooth val="0"/>
        <c:axId val="36367744"/>
        <c:axId val="92554752"/>
      </c:lineChart>
      <c:dateAx>
        <c:axId val="36367744"/>
        <c:scaling>
          <c:orientation val="minMax"/>
        </c:scaling>
        <c:delete val="1"/>
        <c:axPos val="b"/>
        <c:numFmt formatCode="ge" sourceLinked="1"/>
        <c:majorTickMark val="none"/>
        <c:minorTickMark val="none"/>
        <c:tickLblPos val="none"/>
        <c:crossAx val="92554752"/>
        <c:crosses val="autoZero"/>
        <c:auto val="1"/>
        <c:lblOffset val="100"/>
        <c:baseTimeUnit val="years"/>
      </c:dateAx>
      <c:valAx>
        <c:axId val="92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B3-425B-83DD-873330ACE49E}"/>
            </c:ext>
          </c:extLst>
        </c:ser>
        <c:dLbls>
          <c:showLegendKey val="0"/>
          <c:showVal val="0"/>
          <c:showCatName val="0"/>
          <c:showSerName val="0"/>
          <c:showPercent val="0"/>
          <c:showBubbleSize val="0"/>
        </c:dLbls>
        <c:gapWidth val="150"/>
        <c:axId val="92585984"/>
        <c:axId val="925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B3-425B-83DD-873330ACE49E}"/>
            </c:ext>
          </c:extLst>
        </c:ser>
        <c:dLbls>
          <c:showLegendKey val="0"/>
          <c:showVal val="0"/>
          <c:showCatName val="0"/>
          <c:showSerName val="0"/>
          <c:showPercent val="0"/>
          <c:showBubbleSize val="0"/>
        </c:dLbls>
        <c:marker val="1"/>
        <c:smooth val="0"/>
        <c:axId val="92585984"/>
        <c:axId val="92587904"/>
      </c:lineChart>
      <c:dateAx>
        <c:axId val="92585984"/>
        <c:scaling>
          <c:orientation val="minMax"/>
        </c:scaling>
        <c:delete val="1"/>
        <c:axPos val="b"/>
        <c:numFmt formatCode="ge" sourceLinked="1"/>
        <c:majorTickMark val="none"/>
        <c:minorTickMark val="none"/>
        <c:tickLblPos val="none"/>
        <c:crossAx val="92587904"/>
        <c:crosses val="autoZero"/>
        <c:auto val="1"/>
        <c:lblOffset val="100"/>
        <c:baseTimeUnit val="years"/>
      </c:dateAx>
      <c:valAx>
        <c:axId val="925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1970.7</c:v>
                </c:pt>
                <c:pt idx="1">
                  <c:v>2209.7800000000002</c:v>
                </c:pt>
                <c:pt idx="2">
                  <c:v>1020.42</c:v>
                </c:pt>
                <c:pt idx="3">
                  <c:v>920.45</c:v>
                </c:pt>
                <c:pt idx="4">
                  <c:v>250.11</c:v>
                </c:pt>
              </c:numCache>
            </c:numRef>
          </c:val>
          <c:extLst xmlns:c16r2="http://schemas.microsoft.com/office/drawing/2015/06/chart">
            <c:ext xmlns:c16="http://schemas.microsoft.com/office/drawing/2014/chart" uri="{C3380CC4-5D6E-409C-BE32-E72D297353CC}">
              <c16:uniqueId val="{00000000-ECE3-47CC-BB5B-E6AF32A8929E}"/>
            </c:ext>
          </c:extLst>
        </c:ser>
        <c:dLbls>
          <c:showLegendKey val="0"/>
          <c:showVal val="0"/>
          <c:showCatName val="0"/>
          <c:showSerName val="0"/>
          <c:showPercent val="0"/>
          <c:showBubbleSize val="0"/>
        </c:dLbls>
        <c:gapWidth val="150"/>
        <c:axId val="36067968"/>
        <c:axId val="360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CE3-47CC-BB5B-E6AF32A8929E}"/>
            </c:ext>
          </c:extLst>
        </c:ser>
        <c:dLbls>
          <c:showLegendKey val="0"/>
          <c:showVal val="0"/>
          <c:showCatName val="0"/>
          <c:showSerName val="0"/>
          <c:showPercent val="0"/>
          <c:showBubbleSize val="0"/>
        </c:dLbls>
        <c:marker val="1"/>
        <c:smooth val="0"/>
        <c:axId val="36067968"/>
        <c:axId val="36070144"/>
      </c:lineChart>
      <c:dateAx>
        <c:axId val="36067968"/>
        <c:scaling>
          <c:orientation val="minMax"/>
        </c:scaling>
        <c:delete val="1"/>
        <c:axPos val="b"/>
        <c:numFmt formatCode="ge" sourceLinked="1"/>
        <c:majorTickMark val="none"/>
        <c:minorTickMark val="none"/>
        <c:tickLblPos val="none"/>
        <c:crossAx val="36070144"/>
        <c:crosses val="autoZero"/>
        <c:auto val="1"/>
        <c:lblOffset val="100"/>
        <c:baseTimeUnit val="years"/>
      </c:dateAx>
      <c:valAx>
        <c:axId val="360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34.9</c:v>
                </c:pt>
                <c:pt idx="1">
                  <c:v>38.08</c:v>
                </c:pt>
                <c:pt idx="2">
                  <c:v>50.21</c:v>
                </c:pt>
                <c:pt idx="3">
                  <c:v>53.59</c:v>
                </c:pt>
                <c:pt idx="4">
                  <c:v>81.290000000000006</c:v>
                </c:pt>
              </c:numCache>
            </c:numRef>
          </c:val>
          <c:extLst xmlns:c16r2="http://schemas.microsoft.com/office/drawing/2015/06/chart">
            <c:ext xmlns:c16="http://schemas.microsoft.com/office/drawing/2014/chart" uri="{C3380CC4-5D6E-409C-BE32-E72D297353CC}">
              <c16:uniqueId val="{00000000-3A38-4F8B-9938-377BCEFED76A}"/>
            </c:ext>
          </c:extLst>
        </c:ser>
        <c:dLbls>
          <c:showLegendKey val="0"/>
          <c:showVal val="0"/>
          <c:showCatName val="0"/>
          <c:showSerName val="0"/>
          <c:showPercent val="0"/>
          <c:showBubbleSize val="0"/>
        </c:dLbls>
        <c:gapWidth val="150"/>
        <c:axId val="36109312"/>
        <c:axId val="361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A38-4F8B-9938-377BCEFED76A}"/>
            </c:ext>
          </c:extLst>
        </c:ser>
        <c:dLbls>
          <c:showLegendKey val="0"/>
          <c:showVal val="0"/>
          <c:showCatName val="0"/>
          <c:showSerName val="0"/>
          <c:showPercent val="0"/>
          <c:showBubbleSize val="0"/>
        </c:dLbls>
        <c:marker val="1"/>
        <c:smooth val="0"/>
        <c:axId val="36109312"/>
        <c:axId val="36181120"/>
      </c:lineChart>
      <c:dateAx>
        <c:axId val="36109312"/>
        <c:scaling>
          <c:orientation val="minMax"/>
        </c:scaling>
        <c:delete val="1"/>
        <c:axPos val="b"/>
        <c:numFmt formatCode="ge" sourceLinked="1"/>
        <c:majorTickMark val="none"/>
        <c:minorTickMark val="none"/>
        <c:tickLblPos val="none"/>
        <c:crossAx val="36181120"/>
        <c:crosses val="autoZero"/>
        <c:auto val="1"/>
        <c:lblOffset val="100"/>
        <c:baseTimeUnit val="years"/>
      </c:dateAx>
      <c:valAx>
        <c:axId val="36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378.87</c:v>
                </c:pt>
                <c:pt idx="1">
                  <c:v>354.04</c:v>
                </c:pt>
                <c:pt idx="2">
                  <c:v>286.86</c:v>
                </c:pt>
                <c:pt idx="3">
                  <c:v>324.77999999999997</c:v>
                </c:pt>
                <c:pt idx="4">
                  <c:v>202.82</c:v>
                </c:pt>
              </c:numCache>
            </c:numRef>
          </c:val>
          <c:extLst xmlns:c16r2="http://schemas.microsoft.com/office/drawing/2015/06/chart">
            <c:ext xmlns:c16="http://schemas.microsoft.com/office/drawing/2014/chart" uri="{C3380CC4-5D6E-409C-BE32-E72D297353CC}">
              <c16:uniqueId val="{00000000-128A-478C-BFC6-4CABD189120D}"/>
            </c:ext>
          </c:extLst>
        </c:ser>
        <c:dLbls>
          <c:showLegendKey val="0"/>
          <c:showVal val="0"/>
          <c:showCatName val="0"/>
          <c:showSerName val="0"/>
          <c:showPercent val="0"/>
          <c:showBubbleSize val="0"/>
        </c:dLbls>
        <c:gapWidth val="150"/>
        <c:axId val="36208000"/>
        <c:axId val="362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28A-478C-BFC6-4CABD189120D}"/>
            </c:ext>
          </c:extLst>
        </c:ser>
        <c:dLbls>
          <c:showLegendKey val="0"/>
          <c:showVal val="0"/>
          <c:showCatName val="0"/>
          <c:showSerName val="0"/>
          <c:showPercent val="0"/>
          <c:showBubbleSize val="0"/>
        </c:dLbls>
        <c:marker val="1"/>
        <c:smooth val="0"/>
        <c:axId val="36208000"/>
        <c:axId val="36222464"/>
      </c:lineChart>
      <c:dateAx>
        <c:axId val="36208000"/>
        <c:scaling>
          <c:orientation val="minMax"/>
        </c:scaling>
        <c:delete val="1"/>
        <c:axPos val="b"/>
        <c:numFmt formatCode="ge" sourceLinked="1"/>
        <c:majorTickMark val="none"/>
        <c:minorTickMark val="none"/>
        <c:tickLblPos val="none"/>
        <c:crossAx val="36222464"/>
        <c:crosses val="autoZero"/>
        <c:auto val="1"/>
        <c:lblOffset val="100"/>
        <c:baseTimeUnit val="years"/>
      </c:dateAx>
      <c:valAx>
        <c:axId val="362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2"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須賀川市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77153</v>
      </c>
      <c r="AM8" s="49"/>
      <c r="AN8" s="49"/>
      <c r="AO8" s="49"/>
      <c r="AP8" s="49"/>
      <c r="AQ8" s="49"/>
      <c r="AR8" s="49"/>
      <c r="AS8" s="49"/>
      <c r="AT8" s="44">
        <f>データ!T6</f>
        <v>279.43</v>
      </c>
      <c r="AU8" s="44"/>
      <c r="AV8" s="44"/>
      <c r="AW8" s="44"/>
      <c r="AX8" s="44"/>
      <c r="AY8" s="44"/>
      <c r="AZ8" s="44"/>
      <c r="BA8" s="44"/>
      <c r="BB8" s="44">
        <f>データ!U6</f>
        <v>276.11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17.850000000000001</v>
      </c>
      <c r="Q10" s="44"/>
      <c r="R10" s="44"/>
      <c r="S10" s="44"/>
      <c r="T10" s="44"/>
      <c r="U10" s="44"/>
      <c r="V10" s="44"/>
      <c r="W10" s="44">
        <f>データ!Q6</f>
        <v>100</v>
      </c>
      <c r="X10" s="44"/>
      <c r="Y10" s="44"/>
      <c r="Z10" s="44"/>
      <c r="AA10" s="44"/>
      <c r="AB10" s="44"/>
      <c r="AC10" s="44"/>
      <c r="AD10" s="49">
        <f>データ!R6</f>
        <v>4212</v>
      </c>
      <c r="AE10" s="49"/>
      <c r="AF10" s="49"/>
      <c r="AG10" s="49"/>
      <c r="AH10" s="49"/>
      <c r="AI10" s="49"/>
      <c r="AJ10" s="49"/>
      <c r="AK10" s="2"/>
      <c r="AL10" s="49">
        <f>データ!V6</f>
        <v>13705</v>
      </c>
      <c r="AM10" s="49"/>
      <c r="AN10" s="49"/>
      <c r="AO10" s="49"/>
      <c r="AP10" s="49"/>
      <c r="AQ10" s="49"/>
      <c r="AR10" s="49"/>
      <c r="AS10" s="49"/>
      <c r="AT10" s="44">
        <f>データ!W6</f>
        <v>15.79</v>
      </c>
      <c r="AU10" s="44"/>
      <c r="AV10" s="44"/>
      <c r="AW10" s="44"/>
      <c r="AX10" s="44"/>
      <c r="AY10" s="44"/>
      <c r="AZ10" s="44"/>
      <c r="BA10" s="44"/>
      <c r="BB10" s="44">
        <f>データ!X6</f>
        <v>867.95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L10MChDw8nnWwZ5au0ru6ortVHSbuStKX0hdk9e4woCBeZRCzxTy+YJPA8G/vkqRl/cQf4W2nTN1rsPvps8Tow==" saltValue="IgBDDqju8coXJIdGxpQx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72079</v>
      </c>
      <c r="D6" s="32">
        <f t="shared" si="3"/>
        <v>47</v>
      </c>
      <c r="E6" s="32">
        <f t="shared" si="3"/>
        <v>17</v>
      </c>
      <c r="F6" s="32">
        <f t="shared" si="3"/>
        <v>5</v>
      </c>
      <c r="G6" s="32">
        <f t="shared" si="3"/>
        <v>0</v>
      </c>
      <c r="H6" s="32" t="str">
        <f t="shared" si="3"/>
        <v>福島県　須賀川市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17.850000000000001</v>
      </c>
      <c r="Q6" s="33">
        <f t="shared" si="3"/>
        <v>100</v>
      </c>
      <c r="R6" s="33">
        <f t="shared" si="3"/>
        <v>4212</v>
      </c>
      <c r="S6" s="33">
        <f t="shared" si="3"/>
        <v>77153</v>
      </c>
      <c r="T6" s="33">
        <f t="shared" si="3"/>
        <v>279.43</v>
      </c>
      <c r="U6" s="33">
        <f t="shared" si="3"/>
        <v>276.11</v>
      </c>
      <c r="V6" s="33">
        <f t="shared" si="3"/>
        <v>13705</v>
      </c>
      <c r="W6" s="33">
        <f t="shared" si="3"/>
        <v>15.79</v>
      </c>
      <c r="X6" s="33">
        <f t="shared" si="3"/>
        <v>867.95</v>
      </c>
      <c r="Y6" s="34">
        <f>IF(Y7="",NA(),Y7)</f>
        <v>41.59</v>
      </c>
      <c r="Z6" s="34">
        <f t="shared" ref="Z6:AH6" si="4">IF(Z7="",NA(),Z7)</f>
        <v>51.43</v>
      </c>
      <c r="AA6" s="34">
        <f t="shared" si="4"/>
        <v>69.319999999999993</v>
      </c>
      <c r="AB6" s="34">
        <f t="shared" si="4"/>
        <v>80.680000000000007</v>
      </c>
      <c r="AC6" s="34">
        <f t="shared" si="4"/>
        <v>92.44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1970.7</v>
      </c>
      <c r="BG6" s="34">
        <f t="shared" ref="BG6:BO6" si="7">IF(BG7="",NA(),BG7)</f>
        <v>2209.7800000000002</v>
      </c>
      <c r="BH6" s="34">
        <f t="shared" si="7"/>
        <v>1020.42</v>
      </c>
      <c r="BI6" s="34">
        <f t="shared" si="7"/>
        <v>920.45</v>
      </c>
      <c r="BJ6" s="34">
        <f t="shared" si="7"/>
        <v>250.11</v>
      </c>
      <c r="BK6" s="34">
        <f t="shared" si="7"/>
        <v>1126.77</v>
      </c>
      <c r="BL6" s="34">
        <f t="shared" si="7"/>
        <v>1044.8</v>
      </c>
      <c r="BM6" s="34">
        <f t="shared" si="7"/>
        <v>1081.8</v>
      </c>
      <c r="BN6" s="34">
        <f t="shared" si="7"/>
        <v>974.93</v>
      </c>
      <c r="BO6" s="34">
        <f t="shared" si="7"/>
        <v>855.8</v>
      </c>
      <c r="BP6" s="33" t="str">
        <f>IF(BP7="","",IF(BP7="-","【-】","【"&amp;SUBSTITUTE(TEXT(BP7,"#,##0.00"),"-","△")&amp;"】"))</f>
        <v>【814.89】</v>
      </c>
      <c r="BQ6" s="34">
        <f>IF(BQ7="",NA(),BQ7)</f>
        <v>34.9</v>
      </c>
      <c r="BR6" s="34">
        <f t="shared" ref="BR6:BZ6" si="8">IF(BR7="",NA(),BR7)</f>
        <v>38.08</v>
      </c>
      <c r="BS6" s="34">
        <f t="shared" si="8"/>
        <v>50.21</v>
      </c>
      <c r="BT6" s="34">
        <f t="shared" si="8"/>
        <v>53.59</v>
      </c>
      <c r="BU6" s="34">
        <f t="shared" si="8"/>
        <v>81.290000000000006</v>
      </c>
      <c r="BV6" s="34">
        <f t="shared" si="8"/>
        <v>50.9</v>
      </c>
      <c r="BW6" s="34">
        <f t="shared" si="8"/>
        <v>50.82</v>
      </c>
      <c r="BX6" s="34">
        <f t="shared" si="8"/>
        <v>52.19</v>
      </c>
      <c r="BY6" s="34">
        <f t="shared" si="8"/>
        <v>55.32</v>
      </c>
      <c r="BZ6" s="34">
        <f t="shared" si="8"/>
        <v>59.8</v>
      </c>
      <c r="CA6" s="33" t="str">
        <f>IF(CA7="","",IF(CA7="-","【-】","【"&amp;SUBSTITUTE(TEXT(CA7,"#,##0.00"),"-","△")&amp;"】"))</f>
        <v>【60.64】</v>
      </c>
      <c r="CB6" s="34">
        <f>IF(CB7="",NA(),CB7)</f>
        <v>378.87</v>
      </c>
      <c r="CC6" s="34">
        <f t="shared" ref="CC6:CK6" si="9">IF(CC7="",NA(),CC7)</f>
        <v>354.04</v>
      </c>
      <c r="CD6" s="34">
        <f t="shared" si="9"/>
        <v>286.86</v>
      </c>
      <c r="CE6" s="34">
        <f t="shared" si="9"/>
        <v>324.77999999999997</v>
      </c>
      <c r="CF6" s="34">
        <f t="shared" si="9"/>
        <v>202.82</v>
      </c>
      <c r="CG6" s="34">
        <f t="shared" si="9"/>
        <v>293.27</v>
      </c>
      <c r="CH6" s="34">
        <f t="shared" si="9"/>
        <v>300.52</v>
      </c>
      <c r="CI6" s="34">
        <f t="shared" si="9"/>
        <v>296.14</v>
      </c>
      <c r="CJ6" s="34">
        <f t="shared" si="9"/>
        <v>283.17</v>
      </c>
      <c r="CK6" s="34">
        <f t="shared" si="9"/>
        <v>263.76</v>
      </c>
      <c r="CL6" s="33" t="str">
        <f>IF(CL7="","",IF(CL7="-","【-】","【"&amp;SUBSTITUTE(TEXT(CL7,"#,##0.00"),"-","△")&amp;"】"))</f>
        <v>【255.52】</v>
      </c>
      <c r="CM6" s="34">
        <f>IF(CM7="",NA(),CM7)</f>
        <v>54.08</v>
      </c>
      <c r="CN6" s="34">
        <f t="shared" ref="CN6:CV6" si="10">IF(CN7="",NA(),CN7)</f>
        <v>55.39</v>
      </c>
      <c r="CO6" s="34">
        <f t="shared" si="10"/>
        <v>53.35</v>
      </c>
      <c r="CP6" s="34">
        <f t="shared" si="10"/>
        <v>48.64</v>
      </c>
      <c r="CQ6" s="34">
        <f t="shared" si="10"/>
        <v>50.47</v>
      </c>
      <c r="CR6" s="34">
        <f t="shared" si="10"/>
        <v>53.78</v>
      </c>
      <c r="CS6" s="34">
        <f t="shared" si="10"/>
        <v>53.24</v>
      </c>
      <c r="CT6" s="34">
        <f t="shared" si="10"/>
        <v>52.31</v>
      </c>
      <c r="CU6" s="34">
        <f t="shared" si="10"/>
        <v>60.65</v>
      </c>
      <c r="CV6" s="34">
        <f t="shared" si="10"/>
        <v>51.75</v>
      </c>
      <c r="CW6" s="33" t="str">
        <f>IF(CW7="","",IF(CW7="-","【-】","【"&amp;SUBSTITUTE(TEXT(CW7,"#,##0.00"),"-","△")&amp;"】"))</f>
        <v>【52.49】</v>
      </c>
      <c r="CX6" s="34">
        <f>IF(CX7="",NA(),CX7)</f>
        <v>92.99</v>
      </c>
      <c r="CY6" s="34">
        <f t="shared" ref="CY6:DG6" si="11">IF(CY7="",NA(),CY7)</f>
        <v>93.71</v>
      </c>
      <c r="CZ6" s="34">
        <f t="shared" si="11"/>
        <v>87.84</v>
      </c>
      <c r="DA6" s="34">
        <f t="shared" si="11"/>
        <v>85.89</v>
      </c>
      <c r="DB6" s="34">
        <f t="shared" si="11"/>
        <v>89.04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72079</v>
      </c>
      <c r="D7" s="36">
        <v>47</v>
      </c>
      <c r="E7" s="36">
        <v>17</v>
      </c>
      <c r="F7" s="36">
        <v>5</v>
      </c>
      <c r="G7" s="36">
        <v>0</v>
      </c>
      <c r="H7" s="36" t="s">
        <v>110</v>
      </c>
      <c r="I7" s="36" t="s">
        <v>111</v>
      </c>
      <c r="J7" s="36" t="s">
        <v>112</v>
      </c>
      <c r="K7" s="36" t="s">
        <v>113</v>
      </c>
      <c r="L7" s="36" t="s">
        <v>114</v>
      </c>
      <c r="M7" s="36" t="s">
        <v>115</v>
      </c>
      <c r="N7" s="37" t="s">
        <v>116</v>
      </c>
      <c r="O7" s="37" t="s">
        <v>117</v>
      </c>
      <c r="P7" s="37">
        <v>17.850000000000001</v>
      </c>
      <c r="Q7" s="37">
        <v>100</v>
      </c>
      <c r="R7" s="37">
        <v>4212</v>
      </c>
      <c r="S7" s="37">
        <v>77153</v>
      </c>
      <c r="T7" s="37">
        <v>279.43</v>
      </c>
      <c r="U7" s="37">
        <v>276.11</v>
      </c>
      <c r="V7" s="37">
        <v>13705</v>
      </c>
      <c r="W7" s="37">
        <v>15.79</v>
      </c>
      <c r="X7" s="37">
        <v>867.95</v>
      </c>
      <c r="Y7" s="37">
        <v>41.59</v>
      </c>
      <c r="Z7" s="37">
        <v>51.43</v>
      </c>
      <c r="AA7" s="37">
        <v>69.319999999999993</v>
      </c>
      <c r="AB7" s="37">
        <v>80.680000000000007</v>
      </c>
      <c r="AC7" s="37">
        <v>92.44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1970.7</v>
      </c>
      <c r="BG7" s="37">
        <v>2209.7800000000002</v>
      </c>
      <c r="BH7" s="37">
        <v>1020.42</v>
      </c>
      <c r="BI7" s="37">
        <v>920.45</v>
      </c>
      <c r="BJ7" s="37">
        <v>250.11</v>
      </c>
      <c r="BK7" s="37">
        <v>1126.77</v>
      </c>
      <c r="BL7" s="37">
        <v>1044.8</v>
      </c>
      <c r="BM7" s="37">
        <v>1081.8</v>
      </c>
      <c r="BN7" s="37">
        <v>974.93</v>
      </c>
      <c r="BO7" s="37">
        <v>855.8</v>
      </c>
      <c r="BP7" s="37">
        <v>814.89</v>
      </c>
      <c r="BQ7" s="37">
        <v>34.9</v>
      </c>
      <c r="BR7" s="37">
        <v>38.08</v>
      </c>
      <c r="BS7" s="37">
        <v>50.21</v>
      </c>
      <c r="BT7" s="37">
        <v>53.59</v>
      </c>
      <c r="BU7" s="37">
        <v>81.290000000000006</v>
      </c>
      <c r="BV7" s="37">
        <v>50.9</v>
      </c>
      <c r="BW7" s="37">
        <v>50.82</v>
      </c>
      <c r="BX7" s="37">
        <v>52.19</v>
      </c>
      <c r="BY7" s="37">
        <v>55.32</v>
      </c>
      <c r="BZ7" s="37">
        <v>59.8</v>
      </c>
      <c r="CA7" s="37">
        <v>60.64</v>
      </c>
      <c r="CB7" s="37">
        <v>378.87</v>
      </c>
      <c r="CC7" s="37">
        <v>354.04</v>
      </c>
      <c r="CD7" s="37">
        <v>286.86</v>
      </c>
      <c r="CE7" s="37">
        <v>324.77999999999997</v>
      </c>
      <c r="CF7" s="37">
        <v>202.82</v>
      </c>
      <c r="CG7" s="37">
        <v>293.27</v>
      </c>
      <c r="CH7" s="37">
        <v>300.52</v>
      </c>
      <c r="CI7" s="37">
        <v>296.14</v>
      </c>
      <c r="CJ7" s="37">
        <v>283.17</v>
      </c>
      <c r="CK7" s="37">
        <v>263.76</v>
      </c>
      <c r="CL7" s="37">
        <v>255.52</v>
      </c>
      <c r="CM7" s="37">
        <v>54.08</v>
      </c>
      <c r="CN7" s="37">
        <v>55.39</v>
      </c>
      <c r="CO7" s="37">
        <v>53.35</v>
      </c>
      <c r="CP7" s="37">
        <v>48.64</v>
      </c>
      <c r="CQ7" s="37">
        <v>50.47</v>
      </c>
      <c r="CR7" s="37">
        <v>53.78</v>
      </c>
      <c r="CS7" s="37">
        <v>53.24</v>
      </c>
      <c r="CT7" s="37">
        <v>52.31</v>
      </c>
      <c r="CU7" s="37">
        <v>60.65</v>
      </c>
      <c r="CV7" s="37">
        <v>51.75</v>
      </c>
      <c r="CW7" s="37">
        <v>52.49</v>
      </c>
      <c r="CX7" s="37">
        <v>92.99</v>
      </c>
      <c r="CY7" s="37">
        <v>93.71</v>
      </c>
      <c r="CZ7" s="37">
        <v>87.84</v>
      </c>
      <c r="DA7" s="37">
        <v>85.89</v>
      </c>
      <c r="DB7" s="37">
        <v>89.04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2019-01-29T00:44:06Z</cp:lastPrinted>
  <dcterms:created xsi:type="dcterms:W3CDTF">2018-12-03T09:20:41Z</dcterms:created>
  <dcterms:modified xsi:type="dcterms:W3CDTF">2019-01-30T07:28:51Z</dcterms:modified>
  <cp:category/>
</cp:coreProperties>
</file>