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INJOtduddd18dTT8WxXaGIgaZGEYHXZHWwTHdyp7CDOrawc2ylFR9ZC/XpE/lg8rFZ+uYgSiK+2B/w12+emdw==" workbookSaltValue="lMsClrLoxC1VEwOA/CgTA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<sst xmlns="http://schemas.openxmlformats.org/spreadsheetml/2006/main" count="301" uniqueCount="123">
  <si>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</si>
  <si>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</si>
  <si>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</si>
  <si>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</si>
  <si>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</si>
  <si>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</si>
  <si>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</si>
  <si>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</si>
  <si>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</si>
  <si>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</si>
  <si>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</si>
  <si>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</si>
  <si>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</si>
  <si>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</si>
  <si>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</si>
  <si>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</si>
  <si>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</si>
  <si>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</si>
  <si>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</si>
  <si>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</si>
  <si>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</si>
  <si>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</si>
  <si>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</si>
  <si>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</si>
  <si>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</si>
  <si>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</si>
  <si>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</si>
  <si>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</si>
  <si>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</si>
  <si>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</si>
  <si>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</si>
  <si>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</si>
  <si>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</si>
  <si>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</si>
  <si>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</si>
  <si>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</si>
  <si>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</si>
  <si>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</si>
  <si>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</si>
  <si>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</si>
  <si>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</si>
  <si>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</si>
  <si>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</si>
  <si>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</si>
  <si>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</si>
  <si>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</si>
  <si>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</si>
  <si>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</si>
  <si>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</si>
  <si>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</si>
  <si>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</si>
  <si>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</si>
  <si>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</si>
  <si>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</si>
  <si>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</si>
  <si>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</si>
  <si>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</si>
  <si>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</si>
  <si>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</si>
  <si>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</si>
  <si>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</si>
  <si>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</si>
  <si>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</si>
  <si>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</si>
  <si>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</si>
  <si>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</si>
  <si>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</si>
  <si>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</si>
  <si>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</si>
  <si>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</si>
  <si>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</si>
  <si>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</si>
  <si>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</si>
  <si>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</si>
  <si>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</si>
  <si>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</si>
  <si>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</si>
  <si>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</si>
  <si>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</si>
  <si>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</si>
  <si>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</si>
  <si>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</si>
  <si>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</si>
  <si>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</si>
  <si>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</si>
  <si>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</si>
  <si>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</si>
  <si>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</si>
  <si>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</si>
  <si>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</si>
  <si>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</si>
  <si>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</si>
  <si>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</si>
  <si>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</si>
  <si>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</si>
  <si>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</si>
  <si>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</si>
  <si>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</si>
  <si>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</si>
  <si>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</si>
  <si>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</si>
  <si>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</si>
  <si>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</si>
  <si>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</si>
  <si>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</si>
  <si>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</si>
  <si>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</si>
  <si>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</si>
  <si>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いわき市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</si>
  <si>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</si>
  <si>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</si>
  <si>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</si>
  <si>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</si>
  <si>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</si>
  <si>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</si>
  <si>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</si>
  <si>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</si>
  <si>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</si>
  <si>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</si>
  <si>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</si>
  <si>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については、他の自治体に比べ比較的遅い時期に下水道整備を開始した経緯もあり、現在のところ老朽化が進んでいる状況ではありませんが、今後は法定耐用年数である50年を経過する管きょが増加する見通しであることからも、費用対効果を踏まえた改築・更新や適切な維持管理を図る必要があります。</t>
    <rPh sb="1" eb="3">
      <t>ホンシ</t>
    </rPh>
    <rPh sb="9" eb="10">
      <t>タ</t>
    </rPh>
    <rPh sb="11" eb="14">
      <t>ジチタイ</t>
    </rPh>
    <rPh sb="15" eb="16">
      <t>クラ</t>
    </rPh>
    <rPh sb="17" eb="20">
      <t>ヒカクテキ</t>
    </rPh>
    <rPh sb="20" eb="21">
      <t>オソ</t>
    </rPh>
    <rPh sb="22" eb="24">
      <t>ジキ</t>
    </rPh>
    <rPh sb="25" eb="28">
      <t>ゲスイドウ</t>
    </rPh>
    <rPh sb="28" eb="30">
      <t>セイビ</t>
    </rPh>
    <rPh sb="31" eb="33">
      <t>カイシ</t>
    </rPh>
    <rPh sb="35" eb="37">
      <t>ケイイ</t>
    </rPh>
    <rPh sb="41" eb="43">
      <t>ゲンザイ</t>
    </rPh>
    <rPh sb="47" eb="50">
      <t>ロウキュウカ</t>
    </rPh>
    <rPh sb="51" eb="52">
      <t>スス</t>
    </rPh>
    <rPh sb="56" eb="58">
      <t>ジョウキョウ</t>
    </rPh>
    <rPh sb="67" eb="69">
      <t>コンゴ</t>
    </rPh>
    <rPh sb="70" eb="72">
      <t>ホウテイ</t>
    </rPh>
    <rPh sb="72" eb="74">
      <t>タイヨウ</t>
    </rPh>
    <rPh sb="74" eb="76">
      <t>ネンスウ</t>
    </rPh>
    <rPh sb="81" eb="82">
      <t>ネン</t>
    </rPh>
    <rPh sb="83" eb="85">
      <t>ケイカ</t>
    </rPh>
    <rPh sb="87" eb="88">
      <t>カン</t>
    </rPh>
    <rPh sb="91" eb="93">
      <t>ゾウカ</t>
    </rPh>
    <rPh sb="95" eb="97">
      <t>ミトオ</t>
    </rPh>
    <rPh sb="107" eb="112">
      <t>ヒヨウタイコウカ</t>
    </rPh>
    <rPh sb="113" eb="114">
      <t>フ</t>
    </rPh>
    <rPh sb="117" eb="119">
      <t>カイチク</t>
    </rPh>
    <rPh sb="120" eb="122">
      <t>コウシン</t>
    </rPh>
    <rPh sb="123" eb="125">
      <t>テキセツ</t>
    </rPh>
    <rPh sb="126" eb="128">
      <t>イジ</t>
    </rPh>
    <rPh sb="128" eb="130">
      <t>カンリ</t>
    </rPh>
    <rPh sb="131" eb="132">
      <t>ハカ</t>
    </rPh>
    <rPh sb="133" eb="135">
      <t>ヒツヨウ</t>
    </rPh>
    <phoneticPr fontId="4"/>
  </si>
  <si>
    <t>　本市の下水道事業については、各種指標を総合的に判断すると、現状のところ、概ね健全な経営状況を維持していると考えられますが、過去に発行した企業債の償還費用等の負担が大きいことや、本市の広域性等を理由とした、汚水処理費用が割高となっている状況等も見られることから、平成30年度に策定した「いわき市下水道事業経営戦略」に基づき、今後も引き続き持続可能で安定した事業経営の実現を図る必要があります。</t>
    <rPh sb="1" eb="3">
      <t>ホンシ</t>
    </rPh>
    <rPh sb="4" eb="7">
      <t>ゲスイドウ</t>
    </rPh>
    <rPh sb="7" eb="9">
      <t>ジギョウ</t>
    </rPh>
    <rPh sb="15" eb="17">
      <t>カクシュ</t>
    </rPh>
    <rPh sb="17" eb="19">
      <t>シヒョウ</t>
    </rPh>
    <rPh sb="20" eb="23">
      <t>ソウゴウテキ</t>
    </rPh>
    <rPh sb="24" eb="26">
      <t>ハンダン</t>
    </rPh>
    <rPh sb="30" eb="32">
      <t>ゲンジョウ</t>
    </rPh>
    <rPh sb="37" eb="38">
      <t>オオム</t>
    </rPh>
    <rPh sb="39" eb="41">
      <t>ケンゼン</t>
    </rPh>
    <rPh sb="42" eb="44">
      <t>ケイエイ</t>
    </rPh>
    <rPh sb="44" eb="46">
      <t>ジョウキョウ</t>
    </rPh>
    <rPh sb="47" eb="49">
      <t>イジ</t>
    </rPh>
    <rPh sb="54" eb="55">
      <t>カンガ</t>
    </rPh>
    <rPh sb="62" eb="64">
      <t>カコ</t>
    </rPh>
    <rPh sb="65" eb="67">
      <t>ハッコウ</t>
    </rPh>
    <rPh sb="69" eb="71">
      <t>キギョウ</t>
    </rPh>
    <rPh sb="71" eb="72">
      <t>サイ</t>
    </rPh>
    <rPh sb="73" eb="75">
      <t>ショウカン</t>
    </rPh>
    <rPh sb="75" eb="77">
      <t>ヒヨウ</t>
    </rPh>
    <rPh sb="77" eb="78">
      <t>トウ</t>
    </rPh>
    <rPh sb="79" eb="81">
      <t>フタン</t>
    </rPh>
    <rPh sb="82" eb="83">
      <t>オオ</t>
    </rPh>
    <rPh sb="89" eb="91">
      <t>ホンシ</t>
    </rPh>
    <rPh sb="92" eb="94">
      <t>コウイキ</t>
    </rPh>
    <rPh sb="94" eb="95">
      <t>セイ</t>
    </rPh>
    <rPh sb="95" eb="96">
      <t>トウ</t>
    </rPh>
    <rPh sb="97" eb="99">
      <t>リユウ</t>
    </rPh>
    <rPh sb="103" eb="105">
      <t>オスイ</t>
    </rPh>
    <rPh sb="105" eb="107">
      <t>ショリ</t>
    </rPh>
    <rPh sb="107" eb="109">
      <t>ヒヨウ</t>
    </rPh>
    <rPh sb="110" eb="112">
      <t>ワリダカ</t>
    </rPh>
    <rPh sb="118" eb="120">
      <t>ジョウキョウ</t>
    </rPh>
    <rPh sb="120" eb="121">
      <t>トウ</t>
    </rPh>
    <rPh sb="122" eb="123">
      <t>ミ</t>
    </rPh>
    <rPh sb="131" eb="133">
      <t>ヘイセイ</t>
    </rPh>
    <rPh sb="135" eb="137">
      <t>ネンド</t>
    </rPh>
    <rPh sb="138" eb="140">
      <t>サクテイ</t>
    </rPh>
    <rPh sb="146" eb="147">
      <t>シ</t>
    </rPh>
    <rPh sb="147" eb="150">
      <t>ゲスイドウ</t>
    </rPh>
    <rPh sb="150" eb="152">
      <t>ジギョウ</t>
    </rPh>
    <rPh sb="152" eb="154">
      <t>ケイエイ</t>
    </rPh>
    <rPh sb="154" eb="156">
      <t>センリャク</t>
    </rPh>
    <rPh sb="158" eb="159">
      <t>モト</t>
    </rPh>
    <rPh sb="162" eb="164">
      <t>コンゴ</t>
    </rPh>
    <rPh sb="165" eb="166">
      <t>ヒ</t>
    </rPh>
    <rPh sb="167" eb="168">
      <t>ツヅ</t>
    </rPh>
    <rPh sb="169" eb="171">
      <t>ジゾク</t>
    </rPh>
    <rPh sb="171" eb="173">
      <t>カノウ</t>
    </rPh>
    <rPh sb="174" eb="176">
      <t>アンテイ</t>
    </rPh>
    <rPh sb="178" eb="180">
      <t>ジギョウ</t>
    </rPh>
    <rPh sb="180" eb="182">
      <t>ケイエイ</t>
    </rPh>
    <rPh sb="183" eb="185">
      <t>ジツゲン</t>
    </rPh>
    <rPh sb="186" eb="187">
      <t>ハカ</t>
    </rPh>
    <rPh sb="188" eb="190">
      <t>ヒツヨウ</t>
    </rPh>
    <phoneticPr fontId="4"/>
  </si>
  <si>
    <t xml:space="preserve"> 経常収支比率については、100％を超えていることから、使用料収入や一般会計からの繰入金（公費負担分）で維持管理費や支払利息等の経常的な費用を賄えている状況です。
　流動比率については、全国平均値や類似団体平均値を下回っていることから、経営の改善を図り、支払い能力を高める必要があると考えられます。
　企業債残高対事業規模比率については、全国平均値等を上回っていますが、近年では企業債の借入抑制に努めており、今後、企業債残高が減少する見通しであることから、同指標も改善していくものと考えています。
　経費回収率（公費負担分を除く）については、全国平均値等と同水準となっております。
　汚水処理原価については、全国平均値等を上回っており、有収水量１㎥当たりの処理費用が割高となっていることを示していますが、これは、本市の処理区域が広域であることや、有収率が低いこと、水洗化率が100％となっていないことに要因があると考えられます。
　施設利用率については、全国平均値等を上回っていることから、概ね良好であると言えます。
　水洗化率については、全国平均値等を下回っていますが、これは現在でも下水道の整備を行っていることが要因であると考えられます</t>
    <rPh sb="1" eb="3">
      <t>ケイジョウ</t>
    </rPh>
    <rPh sb="3" eb="5">
      <t>シュウシ</t>
    </rPh>
    <rPh sb="5" eb="7">
      <t>ヒリツ</t>
    </rPh>
    <rPh sb="18" eb="19">
      <t>コ</t>
    </rPh>
    <rPh sb="28" eb="31">
      <t>シヨウリョウ</t>
    </rPh>
    <rPh sb="31" eb="33">
      <t>シュウニュウ</t>
    </rPh>
    <rPh sb="34" eb="36">
      <t>イッパン</t>
    </rPh>
    <rPh sb="36" eb="38">
      <t>カイケイ</t>
    </rPh>
    <rPh sb="41" eb="43">
      <t>クリイレ</t>
    </rPh>
    <rPh sb="43" eb="44">
      <t>キン</t>
    </rPh>
    <rPh sb="45" eb="47">
      <t>コウヒ</t>
    </rPh>
    <rPh sb="47" eb="49">
      <t>フタン</t>
    </rPh>
    <rPh sb="49" eb="50">
      <t>ブン</t>
    </rPh>
    <rPh sb="52" eb="54">
      <t>イジ</t>
    </rPh>
    <rPh sb="54" eb="57">
      <t>カンリヒ</t>
    </rPh>
    <rPh sb="58" eb="60">
      <t>シハライ</t>
    </rPh>
    <rPh sb="60" eb="62">
      <t>リソク</t>
    </rPh>
    <rPh sb="62" eb="63">
      <t>トウ</t>
    </rPh>
    <rPh sb="64" eb="67">
      <t>ケイジョウテキ</t>
    </rPh>
    <rPh sb="68" eb="70">
      <t>ヒヨウ</t>
    </rPh>
    <rPh sb="71" eb="72">
      <t>マカナ</t>
    </rPh>
    <rPh sb="76" eb="78">
      <t>ジョウキョウ</t>
    </rPh>
    <rPh sb="83" eb="85">
      <t>リュウドウ</t>
    </rPh>
    <rPh sb="85" eb="87">
      <t>ヒリツ</t>
    </rPh>
    <rPh sb="93" eb="95">
      <t>ゼンコク</t>
    </rPh>
    <rPh sb="95" eb="97">
      <t>ヘイキン</t>
    </rPh>
    <rPh sb="97" eb="98">
      <t>チ</t>
    </rPh>
    <rPh sb="107" eb="109">
      <t>シタマワ</t>
    </rPh>
    <rPh sb="118" eb="120">
      <t>ケイエイ</t>
    </rPh>
    <rPh sb="121" eb="123">
      <t>カイゼン</t>
    </rPh>
    <rPh sb="124" eb="125">
      <t>ハカ</t>
    </rPh>
    <rPh sb="127" eb="129">
      <t>シハラ</t>
    </rPh>
    <rPh sb="130" eb="132">
      <t>ノウリョク</t>
    </rPh>
    <rPh sb="133" eb="134">
      <t>タカ</t>
    </rPh>
    <rPh sb="136" eb="138">
      <t>ヒツヨウ</t>
    </rPh>
    <rPh sb="142" eb="143">
      <t>カンガ</t>
    </rPh>
    <rPh sb="151" eb="153">
      <t>キギョウ</t>
    </rPh>
    <rPh sb="153" eb="154">
      <t>サイ</t>
    </rPh>
    <rPh sb="154" eb="156">
      <t>ザンダカ</t>
    </rPh>
    <rPh sb="156" eb="157">
      <t>タイ</t>
    </rPh>
    <rPh sb="157" eb="159">
      <t>ジギョウ</t>
    </rPh>
    <rPh sb="159" eb="161">
      <t>キボ</t>
    </rPh>
    <rPh sb="161" eb="163">
      <t>ヒリツ</t>
    </rPh>
    <rPh sb="169" eb="171">
      <t>ゼンコク</t>
    </rPh>
    <rPh sb="171" eb="173">
      <t>ヘイキン</t>
    </rPh>
    <rPh sb="173" eb="174">
      <t>チ</t>
    </rPh>
    <rPh sb="174" eb="175">
      <t>トウ</t>
    </rPh>
    <rPh sb="176" eb="178">
      <t>ウワマワ</t>
    </rPh>
    <rPh sb="185" eb="187">
      <t>キンネン</t>
    </rPh>
    <rPh sb="189" eb="191">
      <t>キギョウ</t>
    </rPh>
    <rPh sb="191" eb="192">
      <t>サイ</t>
    </rPh>
    <rPh sb="193" eb="195">
      <t>カリイレ</t>
    </rPh>
    <rPh sb="195" eb="197">
      <t>ヨクセイ</t>
    </rPh>
    <rPh sb="198" eb="199">
      <t>ツト</t>
    </rPh>
    <rPh sb="204" eb="206">
      <t>コンゴ</t>
    </rPh>
    <rPh sb="207" eb="209">
      <t>キギョウ</t>
    </rPh>
    <rPh sb="209" eb="210">
      <t>サイ</t>
    </rPh>
    <rPh sb="210" eb="212">
      <t>ザンダカ</t>
    </rPh>
    <rPh sb="213" eb="215">
      <t>ゲンショウ</t>
    </rPh>
    <rPh sb="217" eb="219">
      <t>ミトオ</t>
    </rPh>
    <rPh sb="228" eb="229">
      <t>ドウ</t>
    </rPh>
    <rPh sb="229" eb="231">
      <t>シヒョウ</t>
    </rPh>
    <rPh sb="232" eb="234">
      <t>カイゼン</t>
    </rPh>
    <rPh sb="241" eb="242">
      <t>カンガ</t>
    </rPh>
    <rPh sb="250" eb="252">
      <t>ケイヒ</t>
    </rPh>
    <rPh sb="252" eb="254">
      <t>カイシュウ</t>
    </rPh>
    <rPh sb="254" eb="255">
      <t>リツ</t>
    </rPh>
    <rPh sb="256" eb="258">
      <t>コウヒ</t>
    </rPh>
    <rPh sb="258" eb="260">
      <t>フタン</t>
    </rPh>
    <rPh sb="260" eb="261">
      <t>ブン</t>
    </rPh>
    <rPh sb="262" eb="263">
      <t>ノゾ</t>
    </rPh>
    <rPh sb="271" eb="273">
      <t>ゼンコク</t>
    </rPh>
    <rPh sb="273" eb="275">
      <t>ヘイキン</t>
    </rPh>
    <rPh sb="275" eb="276">
      <t>チ</t>
    </rPh>
    <rPh sb="276" eb="277">
      <t>トウ</t>
    </rPh>
    <rPh sb="278" eb="281">
      <t>ドウスイジュン</t>
    </rPh>
    <rPh sb="292" eb="294">
      <t>オスイ</t>
    </rPh>
    <rPh sb="294" eb="296">
      <t>ショリ</t>
    </rPh>
    <rPh sb="296" eb="298">
      <t>ゲンカ</t>
    </rPh>
    <rPh sb="304" eb="306">
      <t>ゼンコク</t>
    </rPh>
    <rPh sb="306" eb="308">
      <t>ヘイキン</t>
    </rPh>
    <rPh sb="308" eb="309">
      <t>チ</t>
    </rPh>
    <rPh sb="309" eb="310">
      <t>トウ</t>
    </rPh>
    <rPh sb="311" eb="313">
      <t>ウワマワ</t>
    </rPh>
    <rPh sb="318" eb="320">
      <t>ユウシュウ</t>
    </rPh>
    <rPh sb="320" eb="322">
      <t>スイリョウ</t>
    </rPh>
    <rPh sb="324" eb="325">
      <t>ア</t>
    </rPh>
    <rPh sb="328" eb="330">
      <t>ショリ</t>
    </rPh>
    <rPh sb="330" eb="332">
      <t>ヒヨウ</t>
    </rPh>
    <rPh sb="333" eb="335">
      <t>ワリダカ</t>
    </rPh>
    <rPh sb="344" eb="345">
      <t>シメ</t>
    </rPh>
    <rPh sb="356" eb="358">
      <t>ホンシ</t>
    </rPh>
    <rPh sb="359" eb="361">
      <t>ショリ</t>
    </rPh>
    <rPh sb="361" eb="363">
      <t>クイキ</t>
    </rPh>
    <rPh sb="364" eb="366">
      <t>コウイキ</t>
    </rPh>
    <rPh sb="373" eb="376">
      <t>ユウシュウリツ</t>
    </rPh>
    <rPh sb="377" eb="378">
      <t>ヒク</t>
    </rPh>
    <rPh sb="382" eb="385">
      <t>スイセンカ</t>
    </rPh>
    <rPh sb="385" eb="386">
      <t>リツ</t>
    </rPh>
    <rPh sb="401" eb="403">
      <t>ヨウイン</t>
    </rPh>
    <rPh sb="407" eb="408">
      <t>カンガ</t>
    </rPh>
    <rPh sb="416" eb="418">
      <t>シセツ</t>
    </rPh>
    <rPh sb="418" eb="420">
      <t>リヨウ</t>
    </rPh>
    <rPh sb="420" eb="421">
      <t>リツ</t>
    </rPh>
    <rPh sb="427" eb="429">
      <t>ゼンコク</t>
    </rPh>
    <rPh sb="429" eb="431">
      <t>ヘイキン</t>
    </rPh>
    <rPh sb="431" eb="432">
      <t>チ</t>
    </rPh>
    <rPh sb="432" eb="433">
      <t>トウ</t>
    </rPh>
    <rPh sb="434" eb="436">
      <t>ウワマワ</t>
    </rPh>
    <rPh sb="445" eb="446">
      <t>オオム</t>
    </rPh>
    <rPh sb="447" eb="449">
      <t>リョウコウ</t>
    </rPh>
    <rPh sb="453" eb="454">
      <t>イ</t>
    </rPh>
    <rPh sb="460" eb="463">
      <t>スイセンカ</t>
    </rPh>
    <rPh sb="463" eb="464">
      <t>リツ</t>
    </rPh>
    <rPh sb="470" eb="472">
      <t>ゼンコク</t>
    </rPh>
    <rPh sb="472" eb="474">
      <t>ヘイキン</t>
    </rPh>
    <rPh sb="474" eb="475">
      <t>チ</t>
    </rPh>
    <rPh sb="475" eb="476">
      <t>トウ</t>
    </rPh>
    <rPh sb="477" eb="479">
      <t>シタマワ</t>
    </rPh>
    <rPh sb="489" eb="491">
      <t>ゲンザイ</t>
    </rPh>
    <rPh sb="493" eb="496">
      <t>ゲスイドウ</t>
    </rPh>
    <rPh sb="497" eb="499">
      <t>セイビ</t>
    </rPh>
    <rPh sb="500" eb="501">
      <t>オコナ</t>
    </rPh>
    <rPh sb="508" eb="510">
      <t>ヨウイン</t>
    </rPh>
    <rPh sb="514" eb="51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</si>
</sst>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0.08</c:v>
                </c:pt>
                <c:pt idx="4">
                  <c:v>0.57999999999999996</c:v>
                </c:pt>
              </c:numCache>
            </c:numRef>
          </c:val>
          <c:extLst xmlns:c16r2="http://schemas.microsoft.com/office/drawing/2015/06/chart">
            <c:ext xmlns:c16="http://schemas.microsoft.com/office/drawing/2014/chart" uri="{C3380CC4-5D6E-409C-BE32-E72D297353CC}">
              <c16:uniqueId val="{00000000-7ED6-45EA-9CE1-F8FFCEF68CEF}"/>
            </c:ext>
          </c:extLst>
        </c:ser>
        <c:dLbls>
          <c:showLegendKey val="0"/>
          <c:showVal val="0"/>
          <c:showCatName val="0"/>
          <c:showSerName val="0"/>
          <c:showPercent val="0"/>
          <c:showBubbleSize val="0"/>
        </c:dLbls>
        <c:gapWidth val="150"/>
        <c:axId val="65293312"/>
        <c:axId val="6530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0.28000000000000003</c:v>
                </c:pt>
                <c:pt idx="4">
                  <c:v>0.21</c:v>
                </c:pt>
              </c:numCache>
            </c:numRef>
          </c:val>
          <c:smooth val="0"/>
          <c:extLst xmlns:c16r2="http://schemas.microsoft.com/office/drawing/2015/06/chart">
            <c:ext xmlns:c16="http://schemas.microsoft.com/office/drawing/2014/chart" uri="{C3380CC4-5D6E-409C-BE32-E72D297353CC}">
              <c16:uniqueId val="{00000001-7ED6-45EA-9CE1-F8FFCEF68CEF}"/>
            </c:ext>
          </c:extLst>
        </c:ser>
        <c:dLbls>
          <c:showLegendKey val="0"/>
          <c:showVal val="0"/>
          <c:showCatName val="0"/>
          <c:showSerName val="0"/>
          <c:showPercent val="0"/>
          <c:showBubbleSize val="0"/>
        </c:dLbls>
        <c:marker val="1"/>
        <c:smooth val="0"/>
        <c:axId val="65293312"/>
        <c:axId val="65303680"/>
      </c:lineChart>
      <c:dateAx>
        <c:axId val="65293312"/>
        <c:scaling>
          <c:orientation val="minMax"/>
        </c:scaling>
        <c:delete val="1"/>
        <c:axPos val="b"/>
        <c:numFmt formatCode="ge" sourceLinked="1"/>
        <c:majorTickMark val="none"/>
        <c:minorTickMark val="none"/>
        <c:tickLblPos val="none"/>
        <c:crossAx val="65303680"/>
        <c:crosses val="autoZero"/>
        <c:auto val="1"/>
        <c:lblOffset val="100"/>
        <c:baseTimeUnit val="years"/>
      </c:dateAx>
      <c:valAx>
        <c:axId val="653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65.3</c:v>
                </c:pt>
                <c:pt idx="4">
                  <c:v>67.349999999999994</c:v>
                </c:pt>
              </c:numCache>
            </c:numRef>
          </c:val>
          <c:extLst xmlns:c16r2="http://schemas.microsoft.com/office/drawing/2015/06/chart">
            <c:ext xmlns:c16="http://schemas.microsoft.com/office/drawing/2014/chart" uri="{C3380CC4-5D6E-409C-BE32-E72D297353CC}">
              <c16:uniqueId val="{00000000-F629-4840-8093-DE0FD1862F06}"/>
            </c:ext>
          </c:extLst>
        </c:ser>
        <c:dLbls>
          <c:showLegendKey val="0"/>
          <c:showVal val="0"/>
          <c:showCatName val="0"/>
          <c:showSerName val="0"/>
          <c:showPercent val="0"/>
          <c:showBubbleSize val="0"/>
        </c:dLbls>
        <c:gapWidth val="150"/>
        <c:axId val="66330624"/>
        <c:axId val="6633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67.040000000000006</c:v>
                </c:pt>
                <c:pt idx="4">
                  <c:v>66.34</c:v>
                </c:pt>
              </c:numCache>
            </c:numRef>
          </c:val>
          <c:smooth val="0"/>
          <c:extLst xmlns:c16r2="http://schemas.microsoft.com/office/drawing/2015/06/chart">
            <c:ext xmlns:c16="http://schemas.microsoft.com/office/drawing/2014/chart" uri="{C3380CC4-5D6E-409C-BE32-E72D297353CC}">
              <c16:uniqueId val="{00000001-F629-4840-8093-DE0FD1862F06}"/>
            </c:ext>
          </c:extLst>
        </c:ser>
        <c:dLbls>
          <c:showLegendKey val="0"/>
          <c:showVal val="0"/>
          <c:showCatName val="0"/>
          <c:showSerName val="0"/>
          <c:showPercent val="0"/>
          <c:showBubbleSize val="0"/>
        </c:dLbls>
        <c:marker val="1"/>
        <c:smooth val="0"/>
        <c:axId val="66330624"/>
        <c:axId val="66332544"/>
      </c:lineChart>
      <c:dateAx>
        <c:axId val="66330624"/>
        <c:scaling>
          <c:orientation val="minMax"/>
        </c:scaling>
        <c:delete val="1"/>
        <c:axPos val="b"/>
        <c:numFmt formatCode="ge" sourceLinked="1"/>
        <c:majorTickMark val="none"/>
        <c:minorTickMark val="none"/>
        <c:tickLblPos val="none"/>
        <c:crossAx val="66332544"/>
        <c:crosses val="autoZero"/>
        <c:auto val="1"/>
        <c:lblOffset val="100"/>
        <c:baseTimeUnit val="years"/>
      </c:dateAx>
      <c:valAx>
        <c:axId val="663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91.25</c:v>
                </c:pt>
                <c:pt idx="4">
                  <c:v>92.19</c:v>
                </c:pt>
              </c:numCache>
            </c:numRef>
          </c:val>
          <c:extLst xmlns:c16r2="http://schemas.microsoft.com/office/drawing/2015/06/chart">
            <c:ext xmlns:c16="http://schemas.microsoft.com/office/drawing/2014/chart" uri="{C3380CC4-5D6E-409C-BE32-E72D297353CC}">
              <c16:uniqueId val="{00000000-9D8B-4072-9F73-9F1F5FF6D97B}"/>
            </c:ext>
          </c:extLst>
        </c:ser>
        <c:dLbls>
          <c:showLegendKey val="0"/>
          <c:showVal val="0"/>
          <c:showCatName val="0"/>
          <c:showSerName val="0"/>
          <c:showPercent val="0"/>
          <c:showBubbleSize val="0"/>
        </c:dLbls>
        <c:gapWidth val="150"/>
        <c:axId val="66380160"/>
        <c:axId val="6638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93.5</c:v>
                </c:pt>
                <c:pt idx="4">
                  <c:v>93.86</c:v>
                </c:pt>
              </c:numCache>
            </c:numRef>
          </c:val>
          <c:smooth val="0"/>
          <c:extLst xmlns:c16r2="http://schemas.microsoft.com/office/drawing/2015/06/chart">
            <c:ext xmlns:c16="http://schemas.microsoft.com/office/drawing/2014/chart" uri="{C3380CC4-5D6E-409C-BE32-E72D297353CC}">
              <c16:uniqueId val="{00000001-9D8B-4072-9F73-9F1F5FF6D97B}"/>
            </c:ext>
          </c:extLst>
        </c:ser>
        <c:dLbls>
          <c:showLegendKey val="0"/>
          <c:showVal val="0"/>
          <c:showCatName val="0"/>
          <c:showSerName val="0"/>
          <c:showPercent val="0"/>
          <c:showBubbleSize val="0"/>
        </c:dLbls>
        <c:marker val="1"/>
        <c:smooth val="0"/>
        <c:axId val="66380160"/>
        <c:axId val="66382080"/>
      </c:lineChart>
      <c:dateAx>
        <c:axId val="66380160"/>
        <c:scaling>
          <c:orientation val="minMax"/>
        </c:scaling>
        <c:delete val="1"/>
        <c:axPos val="b"/>
        <c:numFmt formatCode="ge" sourceLinked="1"/>
        <c:majorTickMark val="none"/>
        <c:minorTickMark val="none"/>
        <c:tickLblPos val="none"/>
        <c:crossAx val="66382080"/>
        <c:crosses val="autoZero"/>
        <c:auto val="1"/>
        <c:lblOffset val="100"/>
        <c:baseTimeUnit val="years"/>
      </c:dateAx>
      <c:valAx>
        <c:axId val="663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101.1</c:v>
                </c:pt>
                <c:pt idx="4">
                  <c:v>101.11</c:v>
                </c:pt>
              </c:numCache>
            </c:numRef>
          </c:val>
          <c:extLst xmlns:c16r2="http://schemas.microsoft.com/office/drawing/2015/06/chart">
            <c:ext xmlns:c16="http://schemas.microsoft.com/office/drawing/2014/chart" uri="{C3380CC4-5D6E-409C-BE32-E72D297353CC}">
              <c16:uniqueId val="{00000000-A202-4623-A597-95928CE87BD4}"/>
            </c:ext>
          </c:extLst>
        </c:ser>
        <c:dLbls>
          <c:showLegendKey val="0"/>
          <c:showVal val="0"/>
          <c:showCatName val="0"/>
          <c:showSerName val="0"/>
          <c:showPercent val="0"/>
          <c:showBubbleSize val="0"/>
        </c:dLbls>
        <c:gapWidth val="150"/>
        <c:axId val="65802624"/>
        <c:axId val="6580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109.12</c:v>
                </c:pt>
                <c:pt idx="4">
                  <c:v>110.22</c:v>
                </c:pt>
              </c:numCache>
            </c:numRef>
          </c:val>
          <c:smooth val="0"/>
          <c:extLst xmlns:c16r2="http://schemas.microsoft.com/office/drawing/2015/06/chart">
            <c:ext xmlns:c16="http://schemas.microsoft.com/office/drawing/2014/chart" uri="{C3380CC4-5D6E-409C-BE32-E72D297353CC}">
              <c16:uniqueId val="{00000001-A202-4623-A597-95928CE87BD4}"/>
            </c:ext>
          </c:extLst>
        </c:ser>
        <c:dLbls>
          <c:showLegendKey val="0"/>
          <c:showVal val="0"/>
          <c:showCatName val="0"/>
          <c:showSerName val="0"/>
          <c:showPercent val="0"/>
          <c:showBubbleSize val="0"/>
        </c:dLbls>
        <c:marker val="1"/>
        <c:smooth val="0"/>
        <c:axId val="65802624"/>
        <c:axId val="65804544"/>
      </c:lineChart>
      <c:dateAx>
        <c:axId val="65802624"/>
        <c:scaling>
          <c:orientation val="minMax"/>
        </c:scaling>
        <c:delete val="1"/>
        <c:axPos val="b"/>
        <c:numFmt formatCode="ge" sourceLinked="1"/>
        <c:majorTickMark val="none"/>
        <c:minorTickMark val="none"/>
        <c:tickLblPos val="none"/>
        <c:crossAx val="65804544"/>
        <c:crosses val="autoZero"/>
        <c:auto val="1"/>
        <c:lblOffset val="100"/>
        <c:baseTimeUnit val="years"/>
      </c:dateAx>
      <c:valAx>
        <c:axId val="658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3.84</c:v>
                </c:pt>
                <c:pt idx="4">
                  <c:v>7.34</c:v>
                </c:pt>
              </c:numCache>
            </c:numRef>
          </c:val>
          <c:extLst xmlns:c16r2="http://schemas.microsoft.com/office/drawing/2015/06/chart">
            <c:ext xmlns:c16="http://schemas.microsoft.com/office/drawing/2014/chart" uri="{C3380CC4-5D6E-409C-BE32-E72D297353CC}">
              <c16:uniqueId val="{00000000-37AB-470E-9E74-8E1BDDCE483D}"/>
            </c:ext>
          </c:extLst>
        </c:ser>
        <c:dLbls>
          <c:showLegendKey val="0"/>
          <c:showVal val="0"/>
          <c:showCatName val="0"/>
          <c:showSerName val="0"/>
          <c:showPercent val="0"/>
          <c:showBubbleSize val="0"/>
        </c:dLbls>
        <c:gapWidth val="150"/>
        <c:axId val="65848064"/>
        <c:axId val="6584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28.81</c:v>
                </c:pt>
                <c:pt idx="4">
                  <c:v>31.19</c:v>
                </c:pt>
              </c:numCache>
            </c:numRef>
          </c:val>
          <c:smooth val="0"/>
          <c:extLst xmlns:c16r2="http://schemas.microsoft.com/office/drawing/2015/06/chart">
            <c:ext xmlns:c16="http://schemas.microsoft.com/office/drawing/2014/chart" uri="{C3380CC4-5D6E-409C-BE32-E72D297353CC}">
              <c16:uniqueId val="{00000001-37AB-470E-9E74-8E1BDDCE483D}"/>
            </c:ext>
          </c:extLst>
        </c:ser>
        <c:dLbls>
          <c:showLegendKey val="0"/>
          <c:showVal val="0"/>
          <c:showCatName val="0"/>
          <c:showSerName val="0"/>
          <c:showPercent val="0"/>
          <c:showBubbleSize val="0"/>
        </c:dLbls>
        <c:marker val="1"/>
        <c:smooth val="0"/>
        <c:axId val="65848064"/>
        <c:axId val="65849984"/>
      </c:lineChart>
      <c:dateAx>
        <c:axId val="65848064"/>
        <c:scaling>
          <c:orientation val="minMax"/>
        </c:scaling>
        <c:delete val="1"/>
        <c:axPos val="b"/>
        <c:numFmt formatCode="ge" sourceLinked="1"/>
        <c:majorTickMark val="none"/>
        <c:minorTickMark val="none"/>
        <c:tickLblPos val="none"/>
        <c:crossAx val="65849984"/>
        <c:crosses val="autoZero"/>
        <c:auto val="1"/>
        <c:lblOffset val="100"/>
        <c:baseTimeUnit val="years"/>
      </c:dateAx>
      <c:valAx>
        <c:axId val="658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E02-490A-B2B1-B392D0AF4282}"/>
            </c:ext>
          </c:extLst>
        </c:ser>
        <c:dLbls>
          <c:showLegendKey val="0"/>
          <c:showVal val="0"/>
          <c:showCatName val="0"/>
          <c:showSerName val="0"/>
          <c:showPercent val="0"/>
          <c:showBubbleSize val="0"/>
        </c:dLbls>
        <c:gapWidth val="150"/>
        <c:axId val="66024576"/>
        <c:axId val="6602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3.84</c:v>
                </c:pt>
                <c:pt idx="4">
                  <c:v>4.3099999999999996</c:v>
                </c:pt>
              </c:numCache>
            </c:numRef>
          </c:val>
          <c:smooth val="0"/>
          <c:extLst xmlns:c16r2="http://schemas.microsoft.com/office/drawing/2015/06/chart">
            <c:ext xmlns:c16="http://schemas.microsoft.com/office/drawing/2014/chart" uri="{C3380CC4-5D6E-409C-BE32-E72D297353CC}">
              <c16:uniqueId val="{00000001-5E02-490A-B2B1-B392D0AF4282}"/>
            </c:ext>
          </c:extLst>
        </c:ser>
        <c:dLbls>
          <c:showLegendKey val="0"/>
          <c:showVal val="0"/>
          <c:showCatName val="0"/>
          <c:showSerName val="0"/>
          <c:showPercent val="0"/>
          <c:showBubbleSize val="0"/>
        </c:dLbls>
        <c:marker val="1"/>
        <c:smooth val="0"/>
        <c:axId val="66024576"/>
        <c:axId val="66026496"/>
      </c:lineChart>
      <c:dateAx>
        <c:axId val="66024576"/>
        <c:scaling>
          <c:orientation val="minMax"/>
        </c:scaling>
        <c:delete val="1"/>
        <c:axPos val="b"/>
        <c:numFmt formatCode="ge" sourceLinked="1"/>
        <c:majorTickMark val="none"/>
        <c:minorTickMark val="none"/>
        <c:tickLblPos val="none"/>
        <c:crossAx val="66026496"/>
        <c:crosses val="autoZero"/>
        <c:auto val="1"/>
        <c:lblOffset val="100"/>
        <c:baseTimeUnit val="years"/>
      </c:dateAx>
      <c:valAx>
        <c:axId val="660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3F6-4365-AF56-C2FC56788961}"/>
            </c:ext>
          </c:extLst>
        </c:ser>
        <c:dLbls>
          <c:showLegendKey val="0"/>
          <c:showVal val="0"/>
          <c:showCatName val="0"/>
          <c:showSerName val="0"/>
          <c:showPercent val="0"/>
          <c:showBubbleSize val="0"/>
        </c:dLbls>
        <c:gapWidth val="150"/>
        <c:axId val="66408448"/>
        <c:axId val="6641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3.8</c:v>
                </c:pt>
                <c:pt idx="4">
                  <c:v>3.21</c:v>
                </c:pt>
              </c:numCache>
            </c:numRef>
          </c:val>
          <c:smooth val="0"/>
          <c:extLst xmlns:c16r2="http://schemas.microsoft.com/office/drawing/2015/06/chart">
            <c:ext xmlns:c16="http://schemas.microsoft.com/office/drawing/2014/chart" uri="{C3380CC4-5D6E-409C-BE32-E72D297353CC}">
              <c16:uniqueId val="{00000001-73F6-4365-AF56-C2FC56788961}"/>
            </c:ext>
          </c:extLst>
        </c:ser>
        <c:dLbls>
          <c:showLegendKey val="0"/>
          <c:showVal val="0"/>
          <c:showCatName val="0"/>
          <c:showSerName val="0"/>
          <c:showPercent val="0"/>
          <c:showBubbleSize val="0"/>
        </c:dLbls>
        <c:marker val="1"/>
        <c:smooth val="0"/>
        <c:axId val="66408448"/>
        <c:axId val="66410368"/>
      </c:lineChart>
      <c:dateAx>
        <c:axId val="66408448"/>
        <c:scaling>
          <c:orientation val="minMax"/>
        </c:scaling>
        <c:delete val="1"/>
        <c:axPos val="b"/>
        <c:numFmt formatCode="ge" sourceLinked="1"/>
        <c:majorTickMark val="none"/>
        <c:minorTickMark val="none"/>
        <c:tickLblPos val="none"/>
        <c:crossAx val="66410368"/>
        <c:crosses val="autoZero"/>
        <c:auto val="1"/>
        <c:lblOffset val="100"/>
        <c:baseTimeUnit val="years"/>
      </c:dateAx>
      <c:valAx>
        <c:axId val="664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32.9</c:v>
                </c:pt>
                <c:pt idx="4">
                  <c:v>46.11</c:v>
                </c:pt>
              </c:numCache>
            </c:numRef>
          </c:val>
          <c:extLst xmlns:c16r2="http://schemas.microsoft.com/office/drawing/2015/06/chart">
            <c:ext xmlns:c16="http://schemas.microsoft.com/office/drawing/2014/chart" uri="{C3380CC4-5D6E-409C-BE32-E72D297353CC}">
              <c16:uniqueId val="{00000000-8E2A-4B43-AF28-7DC6FECF56B6}"/>
            </c:ext>
          </c:extLst>
        </c:ser>
        <c:dLbls>
          <c:showLegendKey val="0"/>
          <c:showVal val="0"/>
          <c:showCatName val="0"/>
          <c:showSerName val="0"/>
          <c:showPercent val="0"/>
          <c:showBubbleSize val="0"/>
        </c:dLbls>
        <c:gapWidth val="150"/>
        <c:axId val="66419328"/>
        <c:axId val="6644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49.96</c:v>
                </c:pt>
                <c:pt idx="4">
                  <c:v>58.04</c:v>
                </c:pt>
              </c:numCache>
            </c:numRef>
          </c:val>
          <c:smooth val="0"/>
          <c:extLst xmlns:c16r2="http://schemas.microsoft.com/office/drawing/2015/06/chart">
            <c:ext xmlns:c16="http://schemas.microsoft.com/office/drawing/2014/chart" uri="{C3380CC4-5D6E-409C-BE32-E72D297353CC}">
              <c16:uniqueId val="{00000001-8E2A-4B43-AF28-7DC6FECF56B6}"/>
            </c:ext>
          </c:extLst>
        </c:ser>
        <c:dLbls>
          <c:showLegendKey val="0"/>
          <c:showVal val="0"/>
          <c:showCatName val="0"/>
          <c:showSerName val="0"/>
          <c:showPercent val="0"/>
          <c:showBubbleSize val="0"/>
        </c:dLbls>
        <c:marker val="1"/>
        <c:smooth val="0"/>
        <c:axId val="66419328"/>
        <c:axId val="66441984"/>
      </c:lineChart>
      <c:dateAx>
        <c:axId val="66419328"/>
        <c:scaling>
          <c:orientation val="minMax"/>
        </c:scaling>
        <c:delete val="1"/>
        <c:axPos val="b"/>
        <c:numFmt formatCode="ge" sourceLinked="1"/>
        <c:majorTickMark val="none"/>
        <c:minorTickMark val="none"/>
        <c:tickLblPos val="none"/>
        <c:crossAx val="66441984"/>
        <c:crosses val="autoZero"/>
        <c:auto val="1"/>
        <c:lblOffset val="100"/>
        <c:baseTimeUnit val="years"/>
      </c:dateAx>
      <c:valAx>
        <c:axId val="664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1096.44</c:v>
                </c:pt>
                <c:pt idx="4">
                  <c:v>1090.57</c:v>
                </c:pt>
              </c:numCache>
            </c:numRef>
          </c:val>
          <c:extLst xmlns:c16r2="http://schemas.microsoft.com/office/drawing/2015/06/chart">
            <c:ext xmlns:c16="http://schemas.microsoft.com/office/drawing/2014/chart" uri="{C3380CC4-5D6E-409C-BE32-E72D297353CC}">
              <c16:uniqueId val="{00000000-FC83-4D1A-8584-220D38B94592}"/>
            </c:ext>
          </c:extLst>
        </c:ser>
        <c:dLbls>
          <c:showLegendKey val="0"/>
          <c:showVal val="0"/>
          <c:showCatName val="0"/>
          <c:showSerName val="0"/>
          <c:showPercent val="0"/>
          <c:showBubbleSize val="0"/>
        </c:dLbls>
        <c:gapWidth val="150"/>
        <c:axId val="66148992"/>
        <c:axId val="6615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970.35</c:v>
                </c:pt>
                <c:pt idx="4">
                  <c:v>917.29</c:v>
                </c:pt>
              </c:numCache>
            </c:numRef>
          </c:val>
          <c:smooth val="0"/>
          <c:extLst xmlns:c16r2="http://schemas.microsoft.com/office/drawing/2015/06/chart">
            <c:ext xmlns:c16="http://schemas.microsoft.com/office/drawing/2014/chart" uri="{C3380CC4-5D6E-409C-BE32-E72D297353CC}">
              <c16:uniqueId val="{00000001-FC83-4D1A-8584-220D38B94592}"/>
            </c:ext>
          </c:extLst>
        </c:ser>
        <c:dLbls>
          <c:showLegendKey val="0"/>
          <c:showVal val="0"/>
          <c:showCatName val="0"/>
          <c:showSerName val="0"/>
          <c:showPercent val="0"/>
          <c:showBubbleSize val="0"/>
        </c:dLbls>
        <c:marker val="1"/>
        <c:smooth val="0"/>
        <c:axId val="66148992"/>
        <c:axId val="66151168"/>
      </c:lineChart>
      <c:dateAx>
        <c:axId val="66148992"/>
        <c:scaling>
          <c:orientation val="minMax"/>
        </c:scaling>
        <c:delete val="1"/>
        <c:axPos val="b"/>
        <c:numFmt formatCode="ge" sourceLinked="1"/>
        <c:majorTickMark val="none"/>
        <c:minorTickMark val="none"/>
        <c:tickLblPos val="none"/>
        <c:crossAx val="66151168"/>
        <c:crosses val="autoZero"/>
        <c:auto val="1"/>
        <c:lblOffset val="100"/>
        <c:baseTimeUnit val="years"/>
      </c:dateAx>
      <c:valAx>
        <c:axId val="6615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102.23</c:v>
                </c:pt>
                <c:pt idx="4">
                  <c:v>99.28</c:v>
                </c:pt>
              </c:numCache>
            </c:numRef>
          </c:val>
          <c:extLst xmlns:c16r2="http://schemas.microsoft.com/office/drawing/2015/06/chart">
            <c:ext xmlns:c16="http://schemas.microsoft.com/office/drawing/2014/chart" uri="{C3380CC4-5D6E-409C-BE32-E72D297353CC}">
              <c16:uniqueId val="{00000000-964B-43C9-A6C8-0AD547FF2AF7}"/>
            </c:ext>
          </c:extLst>
        </c:ser>
        <c:dLbls>
          <c:showLegendKey val="0"/>
          <c:showVal val="0"/>
          <c:showCatName val="0"/>
          <c:showSerName val="0"/>
          <c:showPercent val="0"/>
          <c:showBubbleSize val="0"/>
        </c:dLbls>
        <c:gapWidth val="150"/>
        <c:axId val="66190336"/>
        <c:axId val="6626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99.26</c:v>
                </c:pt>
                <c:pt idx="4">
                  <c:v>99.67</c:v>
                </c:pt>
              </c:numCache>
            </c:numRef>
          </c:val>
          <c:smooth val="0"/>
          <c:extLst xmlns:c16r2="http://schemas.microsoft.com/office/drawing/2015/06/chart">
            <c:ext xmlns:c16="http://schemas.microsoft.com/office/drawing/2014/chart" uri="{C3380CC4-5D6E-409C-BE32-E72D297353CC}">
              <c16:uniqueId val="{00000001-964B-43C9-A6C8-0AD547FF2AF7}"/>
            </c:ext>
          </c:extLst>
        </c:ser>
        <c:dLbls>
          <c:showLegendKey val="0"/>
          <c:showVal val="0"/>
          <c:showCatName val="0"/>
          <c:showSerName val="0"/>
          <c:showPercent val="0"/>
          <c:showBubbleSize val="0"/>
        </c:dLbls>
        <c:marker val="1"/>
        <c:smooth val="0"/>
        <c:axId val="66190336"/>
        <c:axId val="66262144"/>
      </c:lineChart>
      <c:dateAx>
        <c:axId val="66190336"/>
        <c:scaling>
          <c:orientation val="minMax"/>
        </c:scaling>
        <c:delete val="1"/>
        <c:axPos val="b"/>
        <c:numFmt formatCode="ge" sourceLinked="1"/>
        <c:majorTickMark val="none"/>
        <c:minorTickMark val="none"/>
        <c:tickLblPos val="none"/>
        <c:crossAx val="66262144"/>
        <c:crosses val="autoZero"/>
        <c:auto val="1"/>
        <c:lblOffset val="100"/>
        <c:baseTimeUnit val="years"/>
      </c:dateAx>
      <c:valAx>
        <c:axId val="662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170.55</c:v>
                </c:pt>
                <c:pt idx="4">
                  <c:v>175.19</c:v>
                </c:pt>
              </c:numCache>
            </c:numRef>
          </c:val>
          <c:extLst xmlns:c16r2="http://schemas.microsoft.com/office/drawing/2015/06/chart">
            <c:ext xmlns:c16="http://schemas.microsoft.com/office/drawing/2014/chart" uri="{C3380CC4-5D6E-409C-BE32-E72D297353CC}">
              <c16:uniqueId val="{00000000-187B-4787-B83A-CAAABE935AC2}"/>
            </c:ext>
          </c:extLst>
        </c:ser>
        <c:dLbls>
          <c:showLegendKey val="0"/>
          <c:showVal val="0"/>
          <c:showCatName val="0"/>
          <c:showSerName val="0"/>
          <c:showPercent val="0"/>
          <c:showBubbleSize val="0"/>
        </c:dLbls>
        <c:gapWidth val="150"/>
        <c:axId val="66289024"/>
        <c:axId val="6630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159.53</c:v>
                </c:pt>
                <c:pt idx="4">
                  <c:v>159.6</c:v>
                </c:pt>
              </c:numCache>
            </c:numRef>
          </c:val>
          <c:smooth val="0"/>
          <c:extLst xmlns:c16r2="http://schemas.microsoft.com/office/drawing/2015/06/chart">
            <c:ext xmlns:c16="http://schemas.microsoft.com/office/drawing/2014/chart" uri="{C3380CC4-5D6E-409C-BE32-E72D297353CC}">
              <c16:uniqueId val="{00000001-187B-4787-B83A-CAAABE935AC2}"/>
            </c:ext>
          </c:extLst>
        </c:ser>
        <c:dLbls>
          <c:showLegendKey val="0"/>
          <c:showVal val="0"/>
          <c:showCatName val="0"/>
          <c:showSerName val="0"/>
          <c:showPercent val="0"/>
          <c:showBubbleSize val="0"/>
        </c:dLbls>
        <c:marker val="1"/>
        <c:smooth val="0"/>
        <c:axId val="66289024"/>
        <c:axId val="66307584"/>
      </c:lineChart>
      <c:dateAx>
        <c:axId val="66289024"/>
        <c:scaling>
          <c:orientation val="minMax"/>
        </c:scaling>
        <c:delete val="1"/>
        <c:axPos val="b"/>
        <c:numFmt formatCode="ge" sourceLinked="1"/>
        <c:majorTickMark val="none"/>
        <c:minorTickMark val="none"/>
        <c:tickLblPos val="none"/>
        <c:crossAx val="66307584"/>
        <c:crosses val="autoZero"/>
        <c:auto val="1"/>
        <c:lblOffset val="100"/>
        <c:baseTimeUnit val="years"/>
      </c:dateAx>
      <c:valAx>
        <c:axId val="663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いわき市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非設置</v>
      </c>
      <c r="AE8" s="73"/>
      <c r="AF8" s="73"/>
      <c r="AG8" s="73"/>
      <c r="AH8" s="73"/>
      <c r="AI8" s="73"/>
      <c r="AJ8" s="73"/>
      <c r="AK8" s="3"/>
      <c r="AL8" s="67">
        <f>データ!S6</f>
        <v>327090</v>
      </c>
      <c r="AM8" s="67"/>
      <c r="AN8" s="67"/>
      <c r="AO8" s="67"/>
      <c r="AP8" s="67"/>
      <c r="AQ8" s="67"/>
      <c r="AR8" s="67"/>
      <c r="AS8" s="67"/>
      <c r="AT8" s="66">
        <f>データ!T6</f>
        <v>1232.02</v>
      </c>
      <c r="AU8" s="66"/>
      <c r="AV8" s="66"/>
      <c r="AW8" s="66"/>
      <c r="AX8" s="66"/>
      <c r="AY8" s="66"/>
      <c r="AZ8" s="66"/>
      <c r="BA8" s="66"/>
      <c r="BB8" s="66">
        <f>データ!U6</f>
        <v>265.49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43.08</v>
      </c>
      <c r="J10" s="66"/>
      <c r="K10" s="66"/>
      <c r="L10" s="66"/>
      <c r="M10" s="66"/>
      <c r="N10" s="66"/>
      <c r="O10" s="66"/>
      <c r="P10" s="66">
        <f>データ!P6</f>
        <v>54.03</v>
      </c>
      <c r="Q10" s="66"/>
      <c r="R10" s="66"/>
      <c r="S10" s="66"/>
      <c r="T10" s="66"/>
      <c r="U10" s="66"/>
      <c r="V10" s="66"/>
      <c r="W10" s="66">
        <f>データ!Q6</f>
        <v>71.88</v>
      </c>
      <c r="X10" s="66"/>
      <c r="Y10" s="66"/>
      <c r="Z10" s="66"/>
      <c r="AA10" s="66"/>
      <c r="AB10" s="66"/>
      <c r="AC10" s="66"/>
      <c r="AD10" s="67">
        <f>データ!R6</f>
        <v>2998</v>
      </c>
      <c r="AE10" s="67"/>
      <c r="AF10" s="67"/>
      <c r="AG10" s="67"/>
      <c r="AH10" s="67"/>
      <c r="AI10" s="67"/>
      <c r="AJ10" s="67"/>
      <c r="AK10" s="2"/>
      <c r="AL10" s="67">
        <f>データ!V6</f>
        <v>175644</v>
      </c>
      <c r="AM10" s="67"/>
      <c r="AN10" s="67"/>
      <c r="AO10" s="67"/>
      <c r="AP10" s="67"/>
      <c r="AQ10" s="67"/>
      <c r="AR10" s="67"/>
      <c r="AS10" s="67"/>
      <c r="AT10" s="66">
        <f>データ!W6</f>
        <v>42.12</v>
      </c>
      <c r="AU10" s="66"/>
      <c r="AV10" s="66"/>
      <c r="AW10" s="66"/>
      <c r="AX10" s="66"/>
      <c r="AY10" s="66"/>
      <c r="AZ10" s="66"/>
      <c r="BA10" s="66"/>
      <c r="BB10" s="66">
        <f>データ!X6</f>
        <v>4170.09</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Xt7cEecsO9k2KckePPZyO3pNgptvxaEpA475n2RdHZLIUccq3TgcQbcmFxxvFw5GKm9QofCRYdWURaQD3bFCA==" saltValue="8xfTs4okZc3o0JvVcCe5z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72044</v>
      </c>
      <c r="D6" s="33">
        <f t="shared" si="3"/>
        <v>46</v>
      </c>
      <c r="E6" s="33">
        <f t="shared" si="3"/>
        <v>17</v>
      </c>
      <c r="F6" s="33">
        <f t="shared" si="3"/>
        <v>1</v>
      </c>
      <c r="G6" s="33">
        <f t="shared" si="3"/>
        <v>0</v>
      </c>
      <c r="H6" s="33" t="str">
        <f t="shared" si="3"/>
        <v>福島県　いわき市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43.08</v>
      </c>
      <c r="P6" s="34">
        <f t="shared" si="3"/>
        <v>54.03</v>
      </c>
      <c r="Q6" s="34">
        <f t="shared" si="3"/>
        <v>71.88</v>
      </c>
      <c r="R6" s="34">
        <f t="shared" si="3"/>
        <v>2998</v>
      </c>
      <c r="S6" s="34">
        <f t="shared" si="3"/>
        <v>327090</v>
      </c>
      <c r="T6" s="34">
        <f t="shared" si="3"/>
        <v>1232.02</v>
      </c>
      <c r="U6" s="34">
        <f t="shared" si="3"/>
        <v>265.49</v>
      </c>
      <c r="V6" s="34">
        <f t="shared" si="3"/>
        <v>175644</v>
      </c>
      <c r="W6" s="34">
        <f t="shared" si="3"/>
        <v>42.12</v>
      </c>
      <c r="X6" s="34">
        <f t="shared" si="3"/>
        <v>4170.09</v>
      </c>
      <c r="Y6" s="35" t="str">
        <f>IF(Y7="",NA(),Y7)</f>
        <v>-</v>
      </c>
      <c r="Z6" s="35" t="str">
        <f t="shared" ref="Z6:AH6" si="4">IF(Z7="",NA(),Z7)</f>
        <v>-</v>
      </c>
      <c r="AA6" s="35" t="str">
        <f t="shared" si="4"/>
        <v>-</v>
      </c>
      <c r="AB6" s="35">
        <f t="shared" si="4"/>
        <v>101.1</v>
      </c>
      <c r="AC6" s="35">
        <f t="shared" si="4"/>
        <v>101.11</v>
      </c>
      <c r="AD6" s="35" t="str">
        <f t="shared" si="4"/>
        <v>-</v>
      </c>
      <c r="AE6" s="35" t="str">
        <f t="shared" si="4"/>
        <v>-</v>
      </c>
      <c r="AF6" s="35" t="str">
        <f t="shared" si="4"/>
        <v>-</v>
      </c>
      <c r="AG6" s="35">
        <f t="shared" si="4"/>
        <v>109.12</v>
      </c>
      <c r="AH6" s="35">
        <f t="shared" si="4"/>
        <v>110.22</v>
      </c>
      <c r="AI6" s="34" t="str">
        <f>IF(AI7="","",IF(AI7="-","【-】","【"&amp;SUBSTITUTE(TEXT(AI7,"#,##0.00"),"-","△")&amp;"】"))</f>
        <v>【108.80】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3.8</v>
      </c>
      <c r="AS6" s="35">
        <f t="shared" si="5"/>
        <v>3.21</v>
      </c>
      <c r="AT6" s="34" t="str">
        <f>IF(AT7="","",IF(AT7="-","【-】","【"&amp;SUBSTITUTE(TEXT(AT7,"#,##0.00"),"-","△")&amp;"】"))</f>
        <v>【4.27】</v>
      </c>
      <c r="AU6" s="35" t="str">
        <f>IF(AU7="",NA(),AU7)</f>
        <v>-</v>
      </c>
      <c r="AV6" s="35" t="str">
        <f t="shared" ref="AV6:BD6" si="6">IF(AV7="",NA(),AV7)</f>
        <v>-</v>
      </c>
      <c r="AW6" s="35" t="str">
        <f t="shared" si="6"/>
        <v>-</v>
      </c>
      <c r="AX6" s="35">
        <f t="shared" si="6"/>
        <v>32.9</v>
      </c>
      <c r="AY6" s="35">
        <f t="shared" si="6"/>
        <v>46.11</v>
      </c>
      <c r="AZ6" s="35" t="str">
        <f t="shared" si="6"/>
        <v>-</v>
      </c>
      <c r="BA6" s="35" t="str">
        <f t="shared" si="6"/>
        <v>-</v>
      </c>
      <c r="BB6" s="35" t="str">
        <f t="shared" si="6"/>
        <v>-</v>
      </c>
      <c r="BC6" s="35">
        <f t="shared" si="6"/>
        <v>49.96</v>
      </c>
      <c r="BD6" s="35">
        <f t="shared" si="6"/>
        <v>58.04</v>
      </c>
      <c r="BE6" s="34" t="str">
        <f>IF(BE7="","",IF(BE7="-","【-】","【"&amp;SUBSTITUTE(TEXT(BE7,"#,##0.00"),"-","△")&amp;"】"))</f>
        <v>【66.41】</v>
      </c>
      <c r="BF6" s="35" t="str">
        <f>IF(BF7="",NA(),BF7)</f>
        <v>-</v>
      </c>
      <c r="BG6" s="35" t="str">
        <f t="shared" ref="BG6:BO6" si="7">IF(BG7="",NA(),BG7)</f>
        <v>-</v>
      </c>
      <c r="BH6" s="35" t="str">
        <f t="shared" si="7"/>
        <v>-</v>
      </c>
      <c r="BI6" s="35">
        <f t="shared" si="7"/>
        <v>1096.44</v>
      </c>
      <c r="BJ6" s="35">
        <f t="shared" si="7"/>
        <v>1090.57</v>
      </c>
      <c r="BK6" s="35" t="str">
        <f t="shared" si="7"/>
        <v>-</v>
      </c>
      <c r="BL6" s="35" t="str">
        <f t="shared" si="7"/>
        <v>-</v>
      </c>
      <c r="BM6" s="35" t="str">
        <f t="shared" si="7"/>
        <v>-</v>
      </c>
      <c r="BN6" s="35">
        <f t="shared" si="7"/>
        <v>970.35</v>
      </c>
      <c r="BO6" s="35">
        <f t="shared" si="7"/>
        <v>917.29</v>
      </c>
      <c r="BP6" s="34" t="str">
        <f>IF(BP7="","",IF(BP7="-","【-】","【"&amp;SUBSTITUTE(TEXT(BP7,"#,##0.00"),"-","△")&amp;"】"))</f>
        <v>【707.33】</v>
      </c>
      <c r="BQ6" s="35" t="str">
        <f>IF(BQ7="",NA(),BQ7)</f>
        <v>-</v>
      </c>
      <c r="BR6" s="35" t="str">
        <f t="shared" ref="BR6:BZ6" si="8">IF(BR7="",NA(),BR7)</f>
        <v>-</v>
      </c>
      <c r="BS6" s="35" t="str">
        <f t="shared" si="8"/>
        <v>-</v>
      </c>
      <c r="BT6" s="35">
        <f t="shared" si="8"/>
        <v>102.23</v>
      </c>
      <c r="BU6" s="35">
        <f t="shared" si="8"/>
        <v>99.28</v>
      </c>
      <c r="BV6" s="35" t="str">
        <f t="shared" si="8"/>
        <v>-</v>
      </c>
      <c r="BW6" s="35" t="str">
        <f t="shared" si="8"/>
        <v>-</v>
      </c>
      <c r="BX6" s="35" t="str">
        <f t="shared" si="8"/>
        <v>-</v>
      </c>
      <c r="BY6" s="35">
        <f t="shared" si="8"/>
        <v>99.26</v>
      </c>
      <c r="BZ6" s="35">
        <f t="shared" si="8"/>
        <v>99.67</v>
      </c>
      <c r="CA6" s="34" t="str">
        <f>IF(CA7="","",IF(CA7="-","【-】","【"&amp;SUBSTITUTE(TEXT(CA7,"#,##0.00"),"-","△")&amp;"】"))</f>
        <v>【101.26】</v>
      </c>
      <c r="CB6" s="35" t="str">
        <f>IF(CB7="",NA(),CB7)</f>
        <v>-</v>
      </c>
      <c r="CC6" s="35" t="str">
        <f t="shared" ref="CC6:CK6" si="9">IF(CC7="",NA(),CC7)</f>
        <v>-</v>
      </c>
      <c r="CD6" s="35" t="str">
        <f t="shared" si="9"/>
        <v>-</v>
      </c>
      <c r="CE6" s="35">
        <f t="shared" si="9"/>
        <v>170.55</v>
      </c>
      <c r="CF6" s="35">
        <f t="shared" si="9"/>
        <v>175.19</v>
      </c>
      <c r="CG6" s="35" t="str">
        <f t="shared" si="9"/>
        <v>-</v>
      </c>
      <c r="CH6" s="35" t="str">
        <f t="shared" si="9"/>
        <v>-</v>
      </c>
      <c r="CI6" s="35" t="str">
        <f t="shared" si="9"/>
        <v>-</v>
      </c>
      <c r="CJ6" s="35">
        <f t="shared" si="9"/>
        <v>159.53</v>
      </c>
      <c r="CK6" s="35">
        <f t="shared" si="9"/>
        <v>159.6</v>
      </c>
      <c r="CL6" s="34" t="str">
        <f>IF(CL7="","",IF(CL7="-","【-】","【"&amp;SUBSTITUTE(TEXT(CL7,"#,##0.00"),"-","△")&amp;"】"))</f>
        <v>【136.39】</v>
      </c>
      <c r="CM6" s="35" t="str">
        <f>IF(CM7="",NA(),CM7)</f>
        <v>-</v>
      </c>
      <c r="CN6" s="35" t="str">
        <f t="shared" ref="CN6:CV6" si="10">IF(CN7="",NA(),CN7)</f>
        <v>-</v>
      </c>
      <c r="CO6" s="35" t="str">
        <f t="shared" si="10"/>
        <v>-</v>
      </c>
      <c r="CP6" s="35">
        <f t="shared" si="10"/>
        <v>65.3</v>
      </c>
      <c r="CQ6" s="35">
        <f t="shared" si="10"/>
        <v>67.349999999999994</v>
      </c>
      <c r="CR6" s="35" t="str">
        <f t="shared" si="10"/>
        <v>-</v>
      </c>
      <c r="CS6" s="35" t="str">
        <f t="shared" si="10"/>
        <v>-</v>
      </c>
      <c r="CT6" s="35" t="str">
        <f t="shared" si="10"/>
        <v>-</v>
      </c>
      <c r="CU6" s="35">
        <f t="shared" si="10"/>
        <v>67.040000000000006</v>
      </c>
      <c r="CV6" s="35">
        <f t="shared" si="10"/>
        <v>66.34</v>
      </c>
      <c r="CW6" s="34" t="str">
        <f>IF(CW7="","",IF(CW7="-","【-】","【"&amp;SUBSTITUTE(TEXT(CW7,"#,##0.00"),"-","△")&amp;"】"))</f>
        <v>【60.13】</v>
      </c>
      <c r="CX6" s="35" t="str">
        <f>IF(CX7="",NA(),CX7)</f>
        <v>-</v>
      </c>
      <c r="CY6" s="35" t="str">
        <f t="shared" ref="CY6:DG6" si="11">IF(CY7="",NA(),CY7)</f>
        <v>-</v>
      </c>
      <c r="CZ6" s="35" t="str">
        <f t="shared" si="11"/>
        <v>-</v>
      </c>
      <c r="DA6" s="35">
        <f t="shared" si="11"/>
        <v>91.25</v>
      </c>
      <c r="DB6" s="35">
        <f t="shared" si="11"/>
        <v>92.19</v>
      </c>
      <c r="DC6" s="35" t="str">
        <f t="shared" si="11"/>
        <v>-</v>
      </c>
      <c r="DD6" s="35" t="str">
        <f t="shared" si="11"/>
        <v>-</v>
      </c>
      <c r="DE6" s="35" t="str">
        <f t="shared" si="11"/>
        <v>-</v>
      </c>
      <c r="DF6" s="35">
        <f t="shared" si="11"/>
        <v>93.5</v>
      </c>
      <c r="DG6" s="35">
        <f t="shared" si="11"/>
        <v>93.86</v>
      </c>
      <c r="DH6" s="34" t="str">
        <f>IF(DH7="","",IF(DH7="-","【-】","【"&amp;SUBSTITUTE(TEXT(DH7,"#,##0.00"),"-","△")&amp;"】"))</f>
        <v>【95.06】</v>
      </c>
      <c r="DI6" s="35" t="str">
        <f>IF(DI7="",NA(),DI7)</f>
        <v>-</v>
      </c>
      <c r="DJ6" s="35" t="str">
        <f t="shared" ref="DJ6:DR6" si="12">IF(DJ7="",NA(),DJ7)</f>
        <v>-</v>
      </c>
      <c r="DK6" s="35" t="str">
        <f t="shared" si="12"/>
        <v>-</v>
      </c>
      <c r="DL6" s="35">
        <f t="shared" si="12"/>
        <v>3.84</v>
      </c>
      <c r="DM6" s="35">
        <f t="shared" si="12"/>
        <v>7.34</v>
      </c>
      <c r="DN6" s="35" t="str">
        <f t="shared" si="12"/>
        <v>-</v>
      </c>
      <c r="DO6" s="35" t="str">
        <f t="shared" si="12"/>
        <v>-</v>
      </c>
      <c r="DP6" s="35" t="str">
        <f t="shared" si="12"/>
        <v>-</v>
      </c>
      <c r="DQ6" s="35">
        <f t="shared" si="12"/>
        <v>28.81</v>
      </c>
      <c r="DR6" s="35">
        <f t="shared" si="12"/>
        <v>31.19</v>
      </c>
      <c r="DS6" s="34" t="str">
        <f>IF(DS7="","",IF(DS7="-","【-】","【"&amp;SUBSTITUTE(TEXT(DS7,"#,##0.00"),"-","△")&amp;"】"))</f>
        <v>【38.13】</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3.84</v>
      </c>
      <c r="EC6" s="35">
        <f t="shared" si="13"/>
        <v>4.3099999999999996</v>
      </c>
      <c r="ED6" s="34" t="str">
        <f>IF(ED7="","",IF(ED7="-","【-】","【"&amp;SUBSTITUTE(TEXT(ED7,"#,##0.00"),"-","△")&amp;"】"))</f>
        <v>【5.37】</v>
      </c>
      <c r="EE6" s="35" t="str">
        <f>IF(EE7="",NA(),EE7)</f>
        <v>-</v>
      </c>
      <c r="EF6" s="35" t="str">
        <f t="shared" ref="EF6:EN6" si="14">IF(EF7="",NA(),EF7)</f>
        <v>-</v>
      </c>
      <c r="EG6" s="35" t="str">
        <f t="shared" si="14"/>
        <v>-</v>
      </c>
      <c r="EH6" s="35">
        <f t="shared" si="14"/>
        <v>0.08</v>
      </c>
      <c r="EI6" s="35">
        <f t="shared" si="14"/>
        <v>0.57999999999999996</v>
      </c>
      <c r="EJ6" s="35" t="str">
        <f t="shared" si="14"/>
        <v>-</v>
      </c>
      <c r="EK6" s="35" t="str">
        <f t="shared" si="14"/>
        <v>-</v>
      </c>
      <c r="EL6" s="35" t="str">
        <f t="shared" si="14"/>
        <v>-</v>
      </c>
      <c r="EM6" s="35">
        <f t="shared" si="14"/>
        <v>0.28000000000000003</v>
      </c>
      <c r="EN6" s="35">
        <f t="shared" si="14"/>
        <v>0.21</v>
      </c>
      <c r="EO6" s="34" t="str">
        <f>IF(EO7="","",IF(EO7="-","【-】","【"&amp;SUBSTITUTE(TEXT(EO7,"#,##0.00"),"-","△")&amp;"】"))</f>
        <v>【0.23】</v>
      </c>
    </row>
    <row r="7" spans="1:148" s="36" customFormat="1" x14ac:dyDescent="0.15">
      <c r="A7" s="28"/>
      <c r="B7" s="37">
        <v>2017</v>
      </c>
      <c r="C7" s="37">
        <v>72044</v>
      </c>
      <c r="D7" s="37">
        <v>46</v>
      </c>
      <c r="E7" s="37">
        <v>17</v>
      </c>
      <c r="F7" s="37">
        <v>1</v>
      </c>
      <c r="G7" s="37">
        <v>0</v>
      </c>
      <c r="H7" s="37" t="s">
        <v>108</v>
      </c>
      <c r="I7" s="37" t="s">
        <v>109</v>
      </c>
      <c r="J7" s="37" t="s">
        <v>110</v>
      </c>
      <c r="K7" s="37" t="s">
        <v>111</v>
      </c>
      <c r="L7" s="37" t="s">
        <v>112</v>
      </c>
      <c r="M7" s="37" t="s">
        <v>113</v>
      </c>
      <c r="N7" s="38" t="s">
        <v>114</v>
      </c>
      <c r="O7" s="38">
        <v>43.08</v>
      </c>
      <c r="P7" s="38">
        <v>54.03</v>
      </c>
      <c r="Q7" s="38">
        <v>71.88</v>
      </c>
      <c r="R7" s="38">
        <v>2998</v>
      </c>
      <c r="S7" s="38">
        <v>327090</v>
      </c>
      <c r="T7" s="38">
        <v>1232.02</v>
      </c>
      <c r="U7" s="38">
        <v>265.49</v>
      </c>
      <c r="V7" s="38">
        <v>175644</v>
      </c>
      <c r="W7" s="38">
        <v>42.12</v>
      </c>
      <c r="X7" s="38">
        <v>4170.09</v>
      </c>
      <c r="Y7" s="38" t="s">
        <v>114</v>
      </c>
      <c r="Z7" s="38" t="s">
        <v>114</v>
      </c>
      <c r="AA7" s="38" t="s">
        <v>114</v>
      </c>
      <c r="AB7" s="38">
        <v>101.1</v>
      </c>
      <c r="AC7" s="38">
        <v>101.11</v>
      </c>
      <c r="AD7" s="38" t="s">
        <v>114</v>
      </c>
      <c r="AE7" s="38" t="s">
        <v>114</v>
      </c>
      <c r="AF7" s="38" t="s">
        <v>114</v>
      </c>
      <c r="AG7" s="38">
        <v>109.12</v>
      </c>
      <c r="AH7" s="38">
        <v>110.22</v>
      </c>
      <c r="AI7" s="38">
        <v>108.8</v>
      </c>
      <c r="AJ7" s="38" t="s">
        <v>114</v>
      </c>
      <c r="AK7" s="38" t="s">
        <v>114</v>
      </c>
      <c r="AL7" s="38" t="s">
        <v>114</v>
      </c>
      <c r="AM7" s="38">
        <v>0</v>
      </c>
      <c r="AN7" s="38">
        <v>0</v>
      </c>
      <c r="AO7" s="38" t="s">
        <v>114</v>
      </c>
      <c r="AP7" s="38" t="s">
        <v>114</v>
      </c>
      <c r="AQ7" s="38" t="s">
        <v>114</v>
      </c>
      <c r="AR7" s="38">
        <v>3.8</v>
      </c>
      <c r="AS7" s="38">
        <v>3.21</v>
      </c>
      <c r="AT7" s="38">
        <v>4.2699999999999996</v>
      </c>
      <c r="AU7" s="38" t="s">
        <v>114</v>
      </c>
      <c r="AV7" s="38" t="s">
        <v>114</v>
      </c>
      <c r="AW7" s="38" t="s">
        <v>114</v>
      </c>
      <c r="AX7" s="38">
        <v>32.9</v>
      </c>
      <c r="AY7" s="38">
        <v>46.11</v>
      </c>
      <c r="AZ7" s="38" t="s">
        <v>114</v>
      </c>
      <c r="BA7" s="38" t="s">
        <v>114</v>
      </c>
      <c r="BB7" s="38" t="s">
        <v>114</v>
      </c>
      <c r="BC7" s="38">
        <v>49.96</v>
      </c>
      <c r="BD7" s="38">
        <v>58.04</v>
      </c>
      <c r="BE7" s="38">
        <v>66.41</v>
      </c>
      <c r="BF7" s="38" t="s">
        <v>114</v>
      </c>
      <c r="BG7" s="38" t="s">
        <v>114</v>
      </c>
      <c r="BH7" s="38" t="s">
        <v>114</v>
      </c>
      <c r="BI7" s="38">
        <v>1096.44</v>
      </c>
      <c r="BJ7" s="38">
        <v>1090.57</v>
      </c>
      <c r="BK7" s="38" t="s">
        <v>114</v>
      </c>
      <c r="BL7" s="38" t="s">
        <v>114</v>
      </c>
      <c r="BM7" s="38" t="s">
        <v>114</v>
      </c>
      <c r="BN7" s="38">
        <v>970.35</v>
      </c>
      <c r="BO7" s="38">
        <v>917.29</v>
      </c>
      <c r="BP7" s="38">
        <v>707.33</v>
      </c>
      <c r="BQ7" s="38" t="s">
        <v>114</v>
      </c>
      <c r="BR7" s="38" t="s">
        <v>114</v>
      </c>
      <c r="BS7" s="38" t="s">
        <v>114</v>
      </c>
      <c r="BT7" s="38">
        <v>102.23</v>
      </c>
      <c r="BU7" s="38">
        <v>99.28</v>
      </c>
      <c r="BV7" s="38" t="s">
        <v>114</v>
      </c>
      <c r="BW7" s="38" t="s">
        <v>114</v>
      </c>
      <c r="BX7" s="38" t="s">
        <v>114</v>
      </c>
      <c r="BY7" s="38">
        <v>99.26</v>
      </c>
      <c r="BZ7" s="38">
        <v>99.67</v>
      </c>
      <c r="CA7" s="38">
        <v>101.26</v>
      </c>
      <c r="CB7" s="38" t="s">
        <v>114</v>
      </c>
      <c r="CC7" s="38" t="s">
        <v>114</v>
      </c>
      <c r="CD7" s="38" t="s">
        <v>114</v>
      </c>
      <c r="CE7" s="38">
        <v>170.55</v>
      </c>
      <c r="CF7" s="38">
        <v>175.19</v>
      </c>
      <c r="CG7" s="38" t="s">
        <v>114</v>
      </c>
      <c r="CH7" s="38" t="s">
        <v>114</v>
      </c>
      <c r="CI7" s="38" t="s">
        <v>114</v>
      </c>
      <c r="CJ7" s="38">
        <v>159.53</v>
      </c>
      <c r="CK7" s="38">
        <v>159.6</v>
      </c>
      <c r="CL7" s="38">
        <v>136.38999999999999</v>
      </c>
      <c r="CM7" s="38" t="s">
        <v>114</v>
      </c>
      <c r="CN7" s="38" t="s">
        <v>114</v>
      </c>
      <c r="CO7" s="38" t="s">
        <v>114</v>
      </c>
      <c r="CP7" s="38">
        <v>65.3</v>
      </c>
      <c r="CQ7" s="38">
        <v>67.349999999999994</v>
      </c>
      <c r="CR7" s="38" t="s">
        <v>114</v>
      </c>
      <c r="CS7" s="38" t="s">
        <v>114</v>
      </c>
      <c r="CT7" s="38" t="s">
        <v>114</v>
      </c>
      <c r="CU7" s="38">
        <v>67.040000000000006</v>
      </c>
      <c r="CV7" s="38">
        <v>66.34</v>
      </c>
      <c r="CW7" s="38">
        <v>60.13</v>
      </c>
      <c r="CX7" s="38" t="s">
        <v>114</v>
      </c>
      <c r="CY7" s="38" t="s">
        <v>114</v>
      </c>
      <c r="CZ7" s="38" t="s">
        <v>114</v>
      </c>
      <c r="DA7" s="38">
        <v>91.25</v>
      </c>
      <c r="DB7" s="38">
        <v>92.19</v>
      </c>
      <c r="DC7" s="38" t="s">
        <v>114</v>
      </c>
      <c r="DD7" s="38" t="s">
        <v>114</v>
      </c>
      <c r="DE7" s="38" t="s">
        <v>114</v>
      </c>
      <c r="DF7" s="38">
        <v>93.5</v>
      </c>
      <c r="DG7" s="38">
        <v>93.86</v>
      </c>
      <c r="DH7" s="38">
        <v>95.06</v>
      </c>
      <c r="DI7" s="38" t="s">
        <v>114</v>
      </c>
      <c r="DJ7" s="38" t="s">
        <v>114</v>
      </c>
      <c r="DK7" s="38" t="s">
        <v>114</v>
      </c>
      <c r="DL7" s="38">
        <v>3.84</v>
      </c>
      <c r="DM7" s="38">
        <v>7.34</v>
      </c>
      <c r="DN7" s="38" t="s">
        <v>114</v>
      </c>
      <c r="DO7" s="38" t="s">
        <v>114</v>
      </c>
      <c r="DP7" s="38" t="s">
        <v>114</v>
      </c>
      <c r="DQ7" s="38">
        <v>28.81</v>
      </c>
      <c r="DR7" s="38">
        <v>31.19</v>
      </c>
      <c r="DS7" s="38">
        <v>38.130000000000003</v>
      </c>
      <c r="DT7" s="38" t="s">
        <v>114</v>
      </c>
      <c r="DU7" s="38" t="s">
        <v>114</v>
      </c>
      <c r="DV7" s="38" t="s">
        <v>114</v>
      </c>
      <c r="DW7" s="38">
        <v>0</v>
      </c>
      <c r="DX7" s="38">
        <v>0</v>
      </c>
      <c r="DY7" s="38" t="s">
        <v>114</v>
      </c>
      <c r="DZ7" s="38" t="s">
        <v>114</v>
      </c>
      <c r="EA7" s="38" t="s">
        <v>114</v>
      </c>
      <c r="EB7" s="38">
        <v>3.84</v>
      </c>
      <c r="EC7" s="38">
        <v>4.3099999999999996</v>
      </c>
      <c r="ED7" s="38">
        <v>5.37</v>
      </c>
      <c r="EE7" s="38" t="s">
        <v>114</v>
      </c>
      <c r="EF7" s="38" t="s">
        <v>114</v>
      </c>
      <c r="EG7" s="38" t="s">
        <v>114</v>
      </c>
      <c r="EH7" s="38">
        <v>0.08</v>
      </c>
      <c r="EI7" s="38">
        <v>0.57999999999999996</v>
      </c>
      <c r="EJ7" s="38" t="s">
        <v>114</v>
      </c>
      <c r="EK7" s="38" t="s">
        <v>114</v>
      </c>
      <c r="EL7" s="38" t="s">
        <v>114</v>
      </c>
      <c r="EM7" s="38">
        <v>0.28000000000000003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2019-01-25T08:45:33Z</cp:lastPrinted>
  <dcterms:created xsi:type="dcterms:W3CDTF">2018-12-03T08:47:49Z</dcterms:created>
  <dcterms:modified xsi:type="dcterms:W3CDTF">2019-01-30T09:18:41Z</dcterms:modified>
  <cp:category/>
</cp:coreProperties>
</file>