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IGsoUd/yZCdeqp6hDnOT2IraIrEWRxQKdHi32wFouYqO7zFuFE4qFOYGOzH8yu3Tmh3NtTP+BdkHOQPBcHTp4g==" workbookSaltValue="zr9zkDAjR8vAM1lmJo75iQ==" workbookSpinCount="100000" lockStructure="1"/>
  <bookViews>
    <workbookView xWindow="0" yWindow="0" windowWidth="20730" windowHeight="11760"/>
  </bookViews>
  <sheets>
    <sheet name="法適用_下水道事業" sheetId="4" r:id="rId1"/>
    <sheet name="データ" sheetId="5" state="hidden" r:id="rId2"/>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T6" i="5"/>
  <c r="S6" i="5"/>
  <c r="AL8" i="4" s="1"/>
  <c r="R6" i="5"/>
  <c r="Q6" i="5"/>
  <c r="P6" i="5"/>
  <c r="O6" i="5"/>
  <c r="I10" i="4" s="1"/>
  <c r="N6" i="5"/>
  <c r="M6" i="5"/>
  <c r="L6" i="5"/>
  <c r="K6" i="5"/>
  <c r="P8" i="4" s="1"/>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L10" i="4"/>
  <c r="AD10" i="4"/>
  <c r="W10" i="4"/>
  <c r="P10" i="4"/>
  <c r="B10" i="4"/>
  <c r="BB8" i="4"/>
  <c r="AT8" i="4"/>
  <c r="AD8" i="4"/>
  <c r="W8" i="4"/>
  <c r="I8" i="4"/>
  <c r="B8" i="4"/>
  <c r="B6" i="4"/>
  <c r="C10" i="5" l="1"/>
  <c r="D10" i="5"/>
  <c r="E10" i="5"/>
  <c r="B10" i="5"/>
</calcChain>
</file>

<file path=xl/sharedStrings.xml><?xml version="1.0" encoding="utf-8"?>
<sst xmlns="http://schemas.openxmlformats.org/spreadsheetml/2006/main" count="235" uniqueCount="123">
  <si>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</si>
  <si>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</si>
  <si>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</si>
  <si>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</si>
  <si>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</si>
  <si>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</si>
  <si>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</si>
  <si>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</si>
  <si>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</si>
  <si>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</si>
  <si>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</si>
  <si>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</si>
  <si>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</si>
  <si>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</si>
  <si>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</si>
  <si>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</si>
  <si>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</si>
  <si>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</si>
  <si>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</si>
  <si>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</si>
  <si>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</si>
  <si>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</si>
  <si>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</si>
  <si>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</si>
  <si>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</si>
  <si>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</si>
  <si>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</si>
  <si>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</si>
  <si>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</si>
  <si>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</si>
  <si>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</si>
  <si>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</si>
  <si>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</si>
  <si>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</si>
  <si>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</si>
  <si>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</si>
  <si>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</si>
  <si>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</si>
  <si>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</si>
  <si>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</si>
  <si>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</si>
  <si>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</si>
  <si>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</si>
  <si>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</si>
  <si>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</si>
  <si>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</si>
  <si>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</si>
  <si>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</si>
  <si>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</si>
  <si>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</si>
  <si>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</si>
  <si>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</si>
  <si>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</si>
  <si>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</si>
  <si>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</si>
  <si>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</si>
  <si>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</si>
  <si>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</si>
  <si>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</si>
  <si>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</si>
  <si>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</si>
  <si>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</si>
  <si>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</si>
  <si>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</si>
  <si>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</si>
  <si>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</si>
  <si>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</si>
  <si>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</si>
  <si>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</si>
  <si>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</si>
  <si>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</si>
  <si>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</si>
  <si>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</si>
  <si>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</si>
  <si>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</si>
  <si>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</si>
  <si>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</si>
  <si>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</si>
  <si>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</si>
  <si>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</si>
  <si>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</si>
  <si>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</si>
  <si>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</si>
  <si>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</si>
  <si>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</si>
  <si>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</si>
  <si>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</si>
  <si>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</si>
  <si>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</si>
  <si>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</si>
  <si>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</si>
  <si>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</si>
  <si>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</si>
  <si>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</si>
  <si>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</si>
  <si>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</si>
  <si>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</si>
  <si>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</si>
  <si>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</si>
  <si>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</si>
  <si>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</si>
  <si>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</si>
  <si>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</si>
  <si>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</si>
  <si>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</si>
  <si>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</si>
  <si>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</si>
  <si>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</si>
  <si>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郡山市</t>
  </si>
  <si>
    <t>法適用</t>
  </si>
  <si>
    <t>下水道事業</t>
  </si>
  <si>
    <t>特定環境保全公共下水道</t>
  </si>
  <si>
    <t>D2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</si>
  <si>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</si>
  <si>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</si>
  <si>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</si>
  <si>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</si>
  <si>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</si>
  <si>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</si>
  <si>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</si>
  <si>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①経常収支比率、②累積欠損金比率、③流動比率
　経常収支比率は、経常収益が増加し100％を超え良化した。また、平成26年度の会計制度改正に伴い、企業債の計上区分が資本の部から負債の部へ変更されたことにより、流動負債に比べ流動資産が少ない状態で推移しているが、欠損金は生じていない。
④企業債残高対事業規模比率
　企業債残高は減少傾向、使用料も増加傾向にあるが、類似団体と比べ高い水準にある。
⑤経費回収率
　汚水処理費に比べ使用料が増加していないため減少傾向にあり、類似団体と比べ低い水準にある。
⑥汚水処理原価
　汚水処理費に比べ有収水量が増加していないため逓増傾向にあり、類似団体と比べ高い水準にある。
⑦施設利用率、⑧水洗化率
　類似団体と比べ施設利用率が低い水準であるが、これは水洗化率が類似団体と比べて低いためだと考えられる。
  経費回収率向上のため、整備が完了した区域への早期接続勧奨や、他の未接続世帯への普及啓発活動をより一層強化することなどにより使用料の確保に努めるとともに、民間委託の拡大等により経費節減に取り組み、経営の改善を図る必要がある。</t>
    <rPh sb="1" eb="3">
      <t>ケイジョウ</t>
    </rPh>
    <rPh sb="3" eb="5">
      <t>シュウシ</t>
    </rPh>
    <rPh sb="5" eb="7">
      <t>ヒリツ</t>
    </rPh>
    <rPh sb="9" eb="11">
      <t>ルイセキ</t>
    </rPh>
    <rPh sb="11" eb="14">
      <t>ケッソンキン</t>
    </rPh>
    <rPh sb="14" eb="16">
      <t>ヒリツ</t>
    </rPh>
    <rPh sb="18" eb="20">
      <t>リュウドウ</t>
    </rPh>
    <rPh sb="20" eb="22">
      <t>ヒリツ</t>
    </rPh>
    <rPh sb="24" eb="26">
      <t>ケイジョウ</t>
    </rPh>
    <rPh sb="26" eb="28">
      <t>シュウシ</t>
    </rPh>
    <rPh sb="28" eb="30">
      <t>ヒリツ</t>
    </rPh>
    <rPh sb="32" eb="34">
      <t>ケイジョウ</t>
    </rPh>
    <rPh sb="34" eb="36">
      <t>シュウエキ</t>
    </rPh>
    <rPh sb="37" eb="39">
      <t>ゾウカ</t>
    </rPh>
    <rPh sb="45" eb="46">
      <t>コ</t>
    </rPh>
    <rPh sb="47" eb="48">
      <t>ヨ</t>
    </rPh>
    <rPh sb="48" eb="49">
      <t>カ</t>
    </rPh>
    <rPh sb="55" eb="57">
      <t>ヘイセイ</t>
    </rPh>
    <rPh sb="59" eb="61">
      <t>ネンド</t>
    </rPh>
    <rPh sb="62" eb="64">
      <t>カイケイ</t>
    </rPh>
    <rPh sb="64" eb="66">
      <t>セイド</t>
    </rPh>
    <rPh sb="66" eb="68">
      <t>カイセイ</t>
    </rPh>
    <rPh sb="69" eb="70">
      <t>トモナ</t>
    </rPh>
    <rPh sb="72" eb="74">
      <t>キギョウ</t>
    </rPh>
    <rPh sb="74" eb="75">
      <t>サイ</t>
    </rPh>
    <rPh sb="76" eb="78">
      <t>ケイジョウ</t>
    </rPh>
    <rPh sb="78" eb="80">
      <t>クブン</t>
    </rPh>
    <rPh sb="81" eb="83">
      <t>シホン</t>
    </rPh>
    <rPh sb="84" eb="85">
      <t>ブ</t>
    </rPh>
    <rPh sb="87" eb="89">
      <t>フサイ</t>
    </rPh>
    <rPh sb="90" eb="91">
      <t>ブ</t>
    </rPh>
    <rPh sb="92" eb="94">
      <t>ヘンコウ</t>
    </rPh>
    <rPh sb="103" eb="105">
      <t>リュウドウ</t>
    </rPh>
    <rPh sb="105" eb="107">
      <t>フサイ</t>
    </rPh>
    <rPh sb="108" eb="109">
      <t>クラ</t>
    </rPh>
    <rPh sb="110" eb="112">
      <t>リュウドウ</t>
    </rPh>
    <rPh sb="112" eb="114">
      <t>シサン</t>
    </rPh>
    <rPh sb="115" eb="116">
      <t>スク</t>
    </rPh>
    <rPh sb="118" eb="120">
      <t>ジョウタイ</t>
    </rPh>
    <rPh sb="121" eb="123">
      <t>スイイ</t>
    </rPh>
    <rPh sb="129" eb="132">
      <t>ケッソンキン</t>
    </rPh>
    <rPh sb="133" eb="134">
      <t>ショウ</t>
    </rPh>
    <rPh sb="142" eb="144">
      <t>キギョウ</t>
    </rPh>
    <rPh sb="144" eb="145">
      <t>サイ</t>
    </rPh>
    <rPh sb="145" eb="147">
      <t>ザンダカ</t>
    </rPh>
    <rPh sb="148" eb="150">
      <t>ジギョウ</t>
    </rPh>
    <rPh sb="150" eb="152">
      <t>キボ</t>
    </rPh>
    <rPh sb="152" eb="154">
      <t>ヒリツ</t>
    </rPh>
    <rPh sb="156" eb="158">
      <t>キギョウ</t>
    </rPh>
    <rPh sb="158" eb="159">
      <t>サイ</t>
    </rPh>
    <rPh sb="159" eb="161">
      <t>ザンダカ</t>
    </rPh>
    <rPh sb="162" eb="164">
      <t>ゲンショウ</t>
    </rPh>
    <rPh sb="164" eb="166">
      <t>ケイコウ</t>
    </rPh>
    <rPh sb="167" eb="170">
      <t>シヨウリョウ</t>
    </rPh>
    <rPh sb="171" eb="173">
      <t>ゾウカ</t>
    </rPh>
    <rPh sb="173" eb="175">
      <t>ケイコウ</t>
    </rPh>
    <rPh sb="180" eb="182">
      <t>ルイジ</t>
    </rPh>
    <rPh sb="182" eb="184">
      <t>ダンタイ</t>
    </rPh>
    <rPh sb="185" eb="186">
      <t>クラ</t>
    </rPh>
    <rPh sb="187" eb="188">
      <t>タカ</t>
    </rPh>
    <rPh sb="189" eb="191">
      <t>スイジュン</t>
    </rPh>
    <rPh sb="197" eb="199">
      <t>ケイヒ</t>
    </rPh>
    <rPh sb="199" eb="201">
      <t>カイシュウ</t>
    </rPh>
    <rPh sb="201" eb="202">
      <t>リツ</t>
    </rPh>
    <rPh sb="204" eb="206">
      <t>オスイ</t>
    </rPh>
    <rPh sb="206" eb="208">
      <t>ショリ</t>
    </rPh>
    <rPh sb="208" eb="209">
      <t>ヒ</t>
    </rPh>
    <rPh sb="210" eb="211">
      <t>クラ</t>
    </rPh>
    <rPh sb="212" eb="215">
      <t>シヨウリョウ</t>
    </rPh>
    <rPh sb="216" eb="218">
      <t>ゾウカ</t>
    </rPh>
    <rPh sb="225" eb="227">
      <t>ゲンショウ</t>
    </rPh>
    <rPh sb="227" eb="229">
      <t>ケイコウ</t>
    </rPh>
    <rPh sb="233" eb="235">
      <t>ルイジ</t>
    </rPh>
    <rPh sb="235" eb="237">
      <t>ダンタイ</t>
    </rPh>
    <rPh sb="238" eb="239">
      <t>クラ</t>
    </rPh>
    <rPh sb="240" eb="241">
      <t>ヒク</t>
    </rPh>
    <rPh sb="242" eb="244">
      <t>スイジュン</t>
    </rPh>
    <rPh sb="250" eb="252">
      <t>オスイ</t>
    </rPh>
    <rPh sb="252" eb="254">
      <t>ショリ</t>
    </rPh>
    <rPh sb="254" eb="256">
      <t>ゲンカ</t>
    </rPh>
    <rPh sb="258" eb="260">
      <t>オスイ</t>
    </rPh>
    <rPh sb="260" eb="262">
      <t>ショリ</t>
    </rPh>
    <rPh sb="262" eb="263">
      <t>ヒ</t>
    </rPh>
    <rPh sb="264" eb="265">
      <t>クラ</t>
    </rPh>
    <rPh sb="280" eb="282">
      <t>テイゾウ</t>
    </rPh>
    <rPh sb="297" eb="299">
      <t>スイジュン</t>
    </rPh>
    <rPh sb="318" eb="320">
      <t>ルイジ</t>
    </rPh>
    <rPh sb="320" eb="322">
      <t>ダンタイ</t>
    </rPh>
    <rPh sb="323" eb="324">
      <t>クラ</t>
    </rPh>
    <rPh sb="325" eb="327">
      <t>シセツ</t>
    </rPh>
    <rPh sb="327" eb="330">
      <t>リヨウリツ</t>
    </rPh>
    <rPh sb="331" eb="332">
      <t>ヒク</t>
    </rPh>
    <rPh sb="333" eb="335">
      <t>スイジュン</t>
    </rPh>
    <rPh sb="356" eb="357">
      <t>ヒク</t>
    </rPh>
    <rPh sb="362" eb="363">
      <t>カンガ</t>
    </rPh>
    <rPh sb="373" eb="375">
      <t>ケイヒ</t>
    </rPh>
    <rPh sb="375" eb="377">
      <t>カイシュウ</t>
    </rPh>
    <rPh sb="377" eb="378">
      <t>リツ</t>
    </rPh>
    <rPh sb="378" eb="380">
      <t>コウジョウ</t>
    </rPh>
    <rPh sb="399" eb="401">
      <t>カンショウ</t>
    </rPh>
    <rPh sb="403" eb="404">
      <t>ホカ</t>
    </rPh>
    <rPh sb="405" eb="406">
      <t>ミ</t>
    </rPh>
    <rPh sb="406" eb="408">
      <t>セツゾク</t>
    </rPh>
    <rPh sb="408" eb="410">
      <t>セタイ</t>
    </rPh>
    <rPh sb="441" eb="442">
      <t>ツト</t>
    </rPh>
    <phoneticPr fontId="16"/>
  </si>
  <si>
    <t>①有形固定資産減価償却率
　類似団体と同様、資産の老朽化は低い水準で推移している。なお、平成26年度から会計制度改正に伴い、補助金等を充当している資産について減価償却することとなったため、数値が高くなっている。
②管渠老朽化率、③管渠改善率
　類似団体と同様、法定耐用年数を超えた管渠はなく、管渠改善も突発的な修繕等への対応である。
　今後の更新需要に備え、適時、適切な調査等を行っていく必要がある。</t>
    <rPh sb="1" eb="3">
      <t>ユウケイ</t>
    </rPh>
    <rPh sb="3" eb="5">
      <t>コテイ</t>
    </rPh>
    <rPh sb="5" eb="7">
      <t>シサン</t>
    </rPh>
    <rPh sb="7" eb="9">
      <t>ゲンカ</t>
    </rPh>
    <rPh sb="9" eb="11">
      <t>ショウキャク</t>
    </rPh>
    <rPh sb="11" eb="12">
      <t>リツ</t>
    </rPh>
    <rPh sb="14" eb="16">
      <t>ルイジ</t>
    </rPh>
    <rPh sb="16" eb="18">
      <t>ダンタイ</t>
    </rPh>
    <rPh sb="19" eb="21">
      <t>ドウヨウ</t>
    </rPh>
    <rPh sb="22" eb="24">
      <t>シサン</t>
    </rPh>
    <rPh sb="25" eb="28">
      <t>ロウキュウカ</t>
    </rPh>
    <rPh sb="29" eb="30">
      <t>ヒク</t>
    </rPh>
    <rPh sb="31" eb="33">
      <t>スイジュン</t>
    </rPh>
    <rPh sb="34" eb="36">
      <t>スイイ</t>
    </rPh>
    <rPh sb="44" eb="46">
      <t>ヘイセイ</t>
    </rPh>
    <rPh sb="48" eb="50">
      <t>ネンド</t>
    </rPh>
    <rPh sb="52" eb="54">
      <t>カイケイ</t>
    </rPh>
    <rPh sb="54" eb="56">
      <t>セイド</t>
    </rPh>
    <rPh sb="56" eb="58">
      <t>カイセイ</t>
    </rPh>
    <rPh sb="59" eb="60">
      <t>トモナ</t>
    </rPh>
    <rPh sb="62" eb="65">
      <t>ホジョキン</t>
    </rPh>
    <rPh sb="65" eb="66">
      <t>ナド</t>
    </rPh>
    <rPh sb="67" eb="69">
      <t>ジュウトウ</t>
    </rPh>
    <rPh sb="73" eb="75">
      <t>シサン</t>
    </rPh>
    <rPh sb="79" eb="81">
      <t>ゲンカ</t>
    </rPh>
    <rPh sb="81" eb="83">
      <t>ショウキャク</t>
    </rPh>
    <rPh sb="94" eb="95">
      <t>スウ</t>
    </rPh>
    <rPh sb="95" eb="96">
      <t>アタイ</t>
    </rPh>
    <rPh sb="97" eb="98">
      <t>タカ</t>
    </rPh>
    <rPh sb="107" eb="109">
      <t>カンキョ</t>
    </rPh>
    <rPh sb="109" eb="111">
      <t>ロウキュウ</t>
    </rPh>
    <rPh sb="111" eb="112">
      <t>カ</t>
    </rPh>
    <rPh sb="112" eb="113">
      <t>リツ</t>
    </rPh>
    <rPh sb="122" eb="124">
      <t>ルイジ</t>
    </rPh>
    <rPh sb="124" eb="126">
      <t>ダンタイ</t>
    </rPh>
    <rPh sb="127" eb="129">
      <t>ドウヨウ</t>
    </rPh>
    <rPh sb="130" eb="132">
      <t>ホウテイ</t>
    </rPh>
    <rPh sb="132" eb="134">
      <t>タイヨウ</t>
    </rPh>
    <rPh sb="134" eb="136">
      <t>ネンスウ</t>
    </rPh>
    <rPh sb="137" eb="138">
      <t>コ</t>
    </rPh>
    <rPh sb="140" eb="142">
      <t>カンキョ</t>
    </rPh>
    <rPh sb="146" eb="148">
      <t>カンキョ</t>
    </rPh>
    <rPh sb="148" eb="150">
      <t>カイゼン</t>
    </rPh>
    <rPh sb="151" eb="154">
      <t>トッパツテキ</t>
    </rPh>
    <rPh sb="155" eb="157">
      <t>シュウゼン</t>
    </rPh>
    <rPh sb="157" eb="158">
      <t>ナド</t>
    </rPh>
    <rPh sb="160" eb="162">
      <t>タイオウ</t>
    </rPh>
    <rPh sb="170" eb="172">
      <t>コンゴ</t>
    </rPh>
    <rPh sb="173" eb="175">
      <t>コウシン</t>
    </rPh>
    <rPh sb="175" eb="177">
      <t>ジュヨウ</t>
    </rPh>
    <rPh sb="178" eb="179">
      <t>ソナ</t>
    </rPh>
    <rPh sb="181" eb="183">
      <t>テキジ</t>
    </rPh>
    <rPh sb="184" eb="186">
      <t>テキセツ</t>
    </rPh>
    <rPh sb="187" eb="189">
      <t>チョウサ</t>
    </rPh>
    <rPh sb="189" eb="190">
      <t>ナド</t>
    </rPh>
    <rPh sb="191" eb="192">
      <t>オコナ</t>
    </rPh>
    <rPh sb="196" eb="198">
      <t>ヒツヨウ</t>
    </rPh>
    <phoneticPr fontId="16"/>
  </si>
  <si>
    <t>　一般会計繰入金により欠損金は発生していないものの、汚水処理費を使用料で回収できていない状況を踏まえ、経費節減に努めるとともに、使用料や有収水量の確保に向け、効果的な普及啓発活動について研究し実施していくことで、経営の改善を図っていく必要がある。
　特に、水洗化率が50％程度と低いことから、人口減少や高齢化の進行が早い当該地区の実情に配慮したきめ細やかな普及啓発活動が必要となる。
　また、管渠を含めた資産の老朽化度合は低い状態ではあるが、予防保全の観点から状態を適時調査・確認し、計画的な修繕を行うとともに、施設の更新については、ストックマネジメント計画に基づき長寿命化による投資の平準化の推進が必要である。</t>
    <rPh sb="1" eb="3">
      <t>ユウケイ</t>
    </rPh>
    <rPh sb="3" eb="5">
      <t>コテイ</t>
    </rPh>
    <rPh sb="5" eb="7">
      <t>シサン</t>
    </rPh>
    <rPh sb="7" eb="9">
      <t>ゲンカ</t>
    </rPh>
    <rPh sb="9" eb="11">
      <t>ショウキャク</t>
    </rPh>
    <rPh sb="11" eb="12">
      <t>リツ</t>
    </rPh>
    <rPh sb="14" eb="16">
      <t>ルイジ</t>
    </rPh>
    <rPh sb="16" eb="18">
      <t>ダンタイ</t>
    </rPh>
    <rPh sb="19" eb="21">
      <t>ドウヨウ</t>
    </rPh>
    <rPh sb="22" eb="24">
      <t>シサン</t>
    </rPh>
    <rPh sb="25" eb="28">
      <t>ロウキュウカ</t>
    </rPh>
    <rPh sb="29" eb="30">
      <t>ヒク</t>
    </rPh>
    <rPh sb="31" eb="33">
      <t>スイジュン</t>
    </rPh>
    <rPh sb="34" eb="36">
      <t>スイイ</t>
    </rPh>
    <rPh sb="44" eb="46">
      <t>ジョウキョウ</t>
    </rPh>
    <rPh sb="47" eb="48">
      <t>フ</t>
    </rPh>
    <rPh sb="51" eb="53">
      <t>ケイヒ</t>
    </rPh>
    <rPh sb="53" eb="55">
      <t>セツゲン</t>
    </rPh>
    <rPh sb="56" eb="57">
      <t>ツト</t>
    </rPh>
    <rPh sb="65" eb="67">
      <t>ネンド</t>
    </rPh>
    <rPh sb="69" eb="71">
      <t>カイケイ</t>
    </rPh>
    <rPh sb="71" eb="73">
      <t>セイド</t>
    </rPh>
    <rPh sb="73" eb="75">
      <t>カクホ</t>
    </rPh>
    <rPh sb="76" eb="77">
      <t>ム</t>
    </rPh>
    <rPh sb="79" eb="82">
      <t>コウカテキ</t>
    </rPh>
    <rPh sb="83" eb="85">
      <t>フキュウ</t>
    </rPh>
    <rPh sb="85" eb="87">
      <t>ケイハツ</t>
    </rPh>
    <rPh sb="87" eb="89">
      <t>カツドウ</t>
    </rPh>
    <rPh sb="93" eb="95">
      <t>ケンキュウ</t>
    </rPh>
    <rPh sb="96" eb="98">
      <t>ジッシ</t>
    </rPh>
    <rPh sb="106" eb="108">
      <t>ケイエイ</t>
    </rPh>
    <rPh sb="109" eb="111">
      <t>カイゼン</t>
    </rPh>
    <rPh sb="112" eb="113">
      <t>ハカ</t>
    </rPh>
    <rPh sb="117" eb="119">
      <t>ヒツヨウ</t>
    </rPh>
    <rPh sb="127" eb="128">
      <t>スウ</t>
    </rPh>
    <rPh sb="128" eb="129">
      <t>アタイ</t>
    </rPh>
    <rPh sb="130" eb="131">
      <t>タカ</t>
    </rPh>
    <rPh sb="136" eb="138">
      <t>テイド</t>
    </rPh>
    <rPh sb="139" eb="140">
      <t>ヒク</t>
    </rPh>
    <rPh sb="145" eb="146">
      <t>カ</t>
    </rPh>
    <rPh sb="146" eb="148">
      <t>ジンコウ</t>
    </rPh>
    <rPh sb="148" eb="150">
      <t>ゲンショウ</t>
    </rPh>
    <rPh sb="151" eb="154">
      <t>コウレイカ</t>
    </rPh>
    <rPh sb="155" eb="157">
      <t>シンコウ</t>
    </rPh>
    <rPh sb="158" eb="159">
      <t>ハヤ</t>
    </rPh>
    <rPh sb="160" eb="162">
      <t>トウガイ</t>
    </rPh>
    <rPh sb="162" eb="164">
      <t>チク</t>
    </rPh>
    <rPh sb="165" eb="167">
      <t>ジツジョウ</t>
    </rPh>
    <rPh sb="168" eb="170">
      <t>ハイリョ</t>
    </rPh>
    <rPh sb="174" eb="175">
      <t>コマ</t>
    </rPh>
    <rPh sb="179" eb="181">
      <t>カンキョ</t>
    </rPh>
    <rPh sb="181" eb="183">
      <t>カイゼン</t>
    </rPh>
    <rPh sb="183" eb="184">
      <t>リツ</t>
    </rPh>
    <rPh sb="185" eb="187">
      <t>ヒツヨウ</t>
    </rPh>
    <rPh sb="190" eb="191">
      <t>ナド</t>
    </rPh>
    <rPh sb="192" eb="194">
      <t>タイオウ</t>
    </rPh>
    <rPh sb="208" eb="210">
      <t>ルイジ</t>
    </rPh>
    <rPh sb="220" eb="221">
      <t>ヒク</t>
    </rPh>
    <rPh sb="221" eb="223">
      <t>ヨボウ</t>
    </rPh>
    <rPh sb="223" eb="225">
      <t>ホゼン</t>
    </rPh>
    <rPh sb="226" eb="228">
      <t>カンテン</t>
    </rPh>
    <rPh sb="230" eb="232">
      <t>ジョウタイ</t>
    </rPh>
    <rPh sb="233" eb="235">
      <t>テキジ</t>
    </rPh>
    <rPh sb="235" eb="237">
      <t>チョウサ</t>
    </rPh>
    <rPh sb="238" eb="240">
      <t>カクニン</t>
    </rPh>
    <rPh sb="242" eb="245">
      <t>ケイカクテキ</t>
    </rPh>
    <rPh sb="246" eb="248">
      <t>シュウゼン</t>
    </rPh>
    <rPh sb="249" eb="250">
      <t>オコナ</t>
    </rPh>
    <rPh sb="256" eb="258">
      <t>シセツ</t>
    </rPh>
    <rPh sb="259" eb="261">
      <t>コウシン</t>
    </rPh>
    <rPh sb="277" eb="279">
      <t>ケイカク</t>
    </rPh>
    <rPh sb="280" eb="281">
      <t>モト</t>
    </rPh>
    <rPh sb="283" eb="284">
      <t>チョウ</t>
    </rPh>
    <rPh sb="284" eb="286">
      <t>ジュミョウ</t>
    </rPh>
    <rPh sb="286" eb="287">
      <t>カ</t>
    </rPh>
    <rPh sb="290" eb="292">
      <t>トウシ</t>
    </rPh>
    <rPh sb="293" eb="296">
      <t>ヘイジュンカ</t>
    </rPh>
    <rPh sb="297" eb="299">
      <t>スイシン</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</si>
</sst>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7">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7" xfId="2" applyFont="1" applyBorder="1" applyAlignment="1" applyProtection="1">
      <alignment horizontal="left" vertical="top" wrapText="1"/>
      <protection locked="0"/>
    </xf>
    <xf numFmtId="0" fontId="15" fillId="0" borderId="8" xfId="2" applyFont="1" applyBorder="1" applyAlignment="1" applyProtection="1">
      <alignment horizontal="left" vertical="top" wrapText="1"/>
      <protection locked="0"/>
    </xf>
    <xf numFmtId="0" fontId="15" fillId="0" borderId="1" xfId="2" applyFont="1" applyBorder="1" applyAlignment="1" applyProtection="1">
      <alignment horizontal="left" vertical="top" wrapText="1"/>
      <protection locked="0"/>
    </xf>
    <xf numFmtId="0" fontId="15"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formatCode="#,##0.00;&quot;△&quot;#,##0.00">
                  <c:v>0</c:v>
                </c:pt>
                <c:pt idx="1">
                  <c:v>0.22</c:v>
                </c:pt>
                <c:pt idx="2">
                  <c:v>0.18</c:v>
                </c:pt>
                <c:pt idx="3" formatCode="#,##0.00;&quot;△&quot;#,##0.00">
                  <c:v>0</c:v>
                </c:pt>
                <c:pt idx="4">
                  <c:v>1.85</c:v>
                </c:pt>
              </c:numCache>
            </c:numRef>
          </c:val>
          <c:extLst xmlns:c16r2="http://schemas.microsoft.com/office/drawing/2015/06/chart">
            <c:ext xmlns:c16="http://schemas.microsoft.com/office/drawing/2014/chart" uri="{C3380CC4-5D6E-409C-BE32-E72D297353CC}">
              <c16:uniqueId val="{00000000-3C93-4FFA-AFAF-7061CD91DE42}"/>
            </c:ext>
          </c:extLst>
        </c:ser>
        <c:dLbls>
          <c:showLegendKey val="0"/>
          <c:showVal val="0"/>
          <c:showCatName val="0"/>
          <c:showSerName val="0"/>
          <c:showPercent val="0"/>
          <c:showBubbleSize val="0"/>
        </c:dLbls>
        <c:gapWidth val="150"/>
        <c:axId val="34756480"/>
        <c:axId val="34766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0.08</c:v>
                </c:pt>
                <c:pt idx="2">
                  <c:v>0.26</c:v>
                </c:pt>
                <c:pt idx="3">
                  <c:v>0.13</c:v>
                </c:pt>
                <c:pt idx="4">
                  <c:v>0.09</c:v>
                </c:pt>
              </c:numCache>
            </c:numRef>
          </c:val>
          <c:smooth val="0"/>
          <c:extLst xmlns:c16r2="http://schemas.microsoft.com/office/drawing/2015/06/chart">
            <c:ext xmlns:c16="http://schemas.microsoft.com/office/drawing/2014/chart" uri="{C3380CC4-5D6E-409C-BE32-E72D297353CC}">
              <c16:uniqueId val="{00000001-3C93-4FFA-AFAF-7061CD91DE42}"/>
            </c:ext>
          </c:extLst>
        </c:ser>
        <c:dLbls>
          <c:showLegendKey val="0"/>
          <c:showVal val="0"/>
          <c:showCatName val="0"/>
          <c:showSerName val="0"/>
          <c:showPercent val="0"/>
          <c:showBubbleSize val="0"/>
        </c:dLbls>
        <c:marker val="1"/>
        <c:smooth val="0"/>
        <c:axId val="34756480"/>
        <c:axId val="34766848"/>
      </c:lineChart>
      <c:dateAx>
        <c:axId val="34756480"/>
        <c:scaling>
          <c:orientation val="minMax"/>
        </c:scaling>
        <c:delete val="1"/>
        <c:axPos val="b"/>
        <c:numFmt formatCode="ge" sourceLinked="1"/>
        <c:majorTickMark val="none"/>
        <c:minorTickMark val="none"/>
        <c:tickLblPos val="none"/>
        <c:crossAx val="34766848"/>
        <c:crosses val="autoZero"/>
        <c:auto val="1"/>
        <c:lblOffset val="100"/>
        <c:baseTimeUnit val="years"/>
      </c:dateAx>
      <c:valAx>
        <c:axId val="34766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756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99.59</c:v>
                </c:pt>
                <c:pt idx="1">
                  <c:v>100.22</c:v>
                </c:pt>
                <c:pt idx="2">
                  <c:v>99.79</c:v>
                </c:pt>
                <c:pt idx="3">
                  <c:v>100</c:v>
                </c:pt>
                <c:pt idx="4">
                  <c:v>100</c:v>
                </c:pt>
              </c:numCache>
            </c:numRef>
          </c:val>
          <c:extLst xmlns:c16r2="http://schemas.microsoft.com/office/drawing/2015/06/chart">
            <c:ext xmlns:c16="http://schemas.microsoft.com/office/drawing/2014/chart" uri="{C3380CC4-5D6E-409C-BE32-E72D297353CC}">
              <c16:uniqueId val="{00000000-E9EF-4C39-8A21-ACC2AC0892A7}"/>
            </c:ext>
          </c:extLst>
        </c:ser>
        <c:dLbls>
          <c:showLegendKey val="0"/>
          <c:showVal val="0"/>
          <c:showCatName val="0"/>
          <c:showSerName val="0"/>
          <c:showPercent val="0"/>
          <c:showBubbleSize val="0"/>
        </c:dLbls>
        <c:gapWidth val="150"/>
        <c:axId val="96599040"/>
        <c:axId val="35660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95.59</c:v>
                </c:pt>
                <c:pt idx="1">
                  <c:v>96.83</c:v>
                </c:pt>
                <c:pt idx="2">
                  <c:v>98.32</c:v>
                </c:pt>
                <c:pt idx="3">
                  <c:v>98.04</c:v>
                </c:pt>
                <c:pt idx="4">
                  <c:v>102.13</c:v>
                </c:pt>
              </c:numCache>
            </c:numRef>
          </c:val>
          <c:smooth val="0"/>
          <c:extLst xmlns:c16r2="http://schemas.microsoft.com/office/drawing/2015/06/chart">
            <c:ext xmlns:c16="http://schemas.microsoft.com/office/drawing/2014/chart" uri="{C3380CC4-5D6E-409C-BE32-E72D297353CC}">
              <c16:uniqueId val="{00000001-E9EF-4C39-8A21-ACC2AC0892A7}"/>
            </c:ext>
          </c:extLst>
        </c:ser>
        <c:dLbls>
          <c:showLegendKey val="0"/>
          <c:showVal val="0"/>
          <c:showCatName val="0"/>
          <c:showSerName val="0"/>
          <c:showPercent val="0"/>
          <c:showBubbleSize val="0"/>
        </c:dLbls>
        <c:marker val="1"/>
        <c:smooth val="0"/>
        <c:axId val="96599040"/>
        <c:axId val="35660544"/>
      </c:lineChart>
      <c:dateAx>
        <c:axId val="96599040"/>
        <c:scaling>
          <c:orientation val="minMax"/>
        </c:scaling>
        <c:delete val="1"/>
        <c:axPos val="b"/>
        <c:numFmt formatCode="ge" sourceLinked="1"/>
        <c:majorTickMark val="none"/>
        <c:minorTickMark val="none"/>
        <c:tickLblPos val="none"/>
        <c:crossAx val="35660544"/>
        <c:crosses val="autoZero"/>
        <c:auto val="1"/>
        <c:lblOffset val="100"/>
        <c:baseTimeUnit val="years"/>
      </c:dateAx>
      <c:valAx>
        <c:axId val="35660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599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12.23</c:v>
                </c:pt>
                <c:pt idx="1">
                  <c:v>20.79</c:v>
                </c:pt>
                <c:pt idx="2">
                  <c:v>23.54</c:v>
                </c:pt>
                <c:pt idx="3">
                  <c:v>26.38</c:v>
                </c:pt>
                <c:pt idx="4">
                  <c:v>27.52</c:v>
                </c:pt>
              </c:numCache>
            </c:numRef>
          </c:val>
          <c:extLst xmlns:c16r2="http://schemas.microsoft.com/office/drawing/2015/06/chart">
            <c:ext xmlns:c16="http://schemas.microsoft.com/office/drawing/2014/chart" uri="{C3380CC4-5D6E-409C-BE32-E72D297353CC}">
              <c16:uniqueId val="{00000000-FE79-4B38-BF5C-6760A45C5FB8}"/>
            </c:ext>
          </c:extLst>
        </c:ser>
        <c:dLbls>
          <c:showLegendKey val="0"/>
          <c:showVal val="0"/>
          <c:showCatName val="0"/>
          <c:showSerName val="0"/>
          <c:showPercent val="0"/>
          <c:showBubbleSize val="0"/>
        </c:dLbls>
        <c:gapWidth val="150"/>
        <c:axId val="35699328"/>
        <c:axId val="35701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6.66</c:v>
                </c:pt>
                <c:pt idx="1">
                  <c:v>14.53</c:v>
                </c:pt>
                <c:pt idx="2">
                  <c:v>17.72</c:v>
                </c:pt>
                <c:pt idx="3">
                  <c:v>18.920000000000002</c:v>
                </c:pt>
                <c:pt idx="4">
                  <c:v>23.93</c:v>
                </c:pt>
              </c:numCache>
            </c:numRef>
          </c:val>
          <c:smooth val="0"/>
          <c:extLst xmlns:c16r2="http://schemas.microsoft.com/office/drawing/2015/06/chart">
            <c:ext xmlns:c16="http://schemas.microsoft.com/office/drawing/2014/chart" uri="{C3380CC4-5D6E-409C-BE32-E72D297353CC}">
              <c16:uniqueId val="{00000001-FE79-4B38-BF5C-6760A45C5FB8}"/>
            </c:ext>
          </c:extLst>
        </c:ser>
        <c:dLbls>
          <c:showLegendKey val="0"/>
          <c:showVal val="0"/>
          <c:showCatName val="0"/>
          <c:showSerName val="0"/>
          <c:showPercent val="0"/>
          <c:showBubbleSize val="0"/>
        </c:dLbls>
        <c:marker val="1"/>
        <c:smooth val="0"/>
        <c:axId val="35699328"/>
        <c:axId val="35701504"/>
      </c:lineChart>
      <c:dateAx>
        <c:axId val="35699328"/>
        <c:scaling>
          <c:orientation val="minMax"/>
        </c:scaling>
        <c:delete val="1"/>
        <c:axPos val="b"/>
        <c:numFmt formatCode="ge" sourceLinked="1"/>
        <c:majorTickMark val="none"/>
        <c:minorTickMark val="none"/>
        <c:tickLblPos val="none"/>
        <c:crossAx val="35701504"/>
        <c:crosses val="autoZero"/>
        <c:auto val="1"/>
        <c:lblOffset val="100"/>
        <c:baseTimeUnit val="years"/>
      </c:dateAx>
      <c:valAx>
        <c:axId val="35701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699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B8D-4335-B4FE-4B11FAAF9774}"/>
            </c:ext>
          </c:extLst>
        </c:ser>
        <c:dLbls>
          <c:showLegendKey val="0"/>
          <c:showVal val="0"/>
          <c:showCatName val="0"/>
          <c:showSerName val="0"/>
          <c:showPercent val="0"/>
          <c:showBubbleSize val="0"/>
        </c:dLbls>
        <c:gapWidth val="150"/>
        <c:axId val="35716096"/>
        <c:axId val="96769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DB8D-4335-B4FE-4B11FAAF9774}"/>
            </c:ext>
          </c:extLst>
        </c:ser>
        <c:dLbls>
          <c:showLegendKey val="0"/>
          <c:showVal val="0"/>
          <c:showCatName val="0"/>
          <c:showSerName val="0"/>
          <c:showPercent val="0"/>
          <c:showBubbleSize val="0"/>
        </c:dLbls>
        <c:marker val="1"/>
        <c:smooth val="0"/>
        <c:axId val="35716096"/>
        <c:axId val="96769152"/>
      </c:lineChart>
      <c:dateAx>
        <c:axId val="35716096"/>
        <c:scaling>
          <c:orientation val="minMax"/>
        </c:scaling>
        <c:delete val="1"/>
        <c:axPos val="b"/>
        <c:numFmt formatCode="ge" sourceLinked="1"/>
        <c:majorTickMark val="none"/>
        <c:minorTickMark val="none"/>
        <c:tickLblPos val="none"/>
        <c:crossAx val="96769152"/>
        <c:crosses val="autoZero"/>
        <c:auto val="1"/>
        <c:lblOffset val="100"/>
        <c:baseTimeUnit val="years"/>
      </c:dateAx>
      <c:valAx>
        <c:axId val="96769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716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575-4915-AE9B-5C0B2C83CC4C}"/>
            </c:ext>
          </c:extLst>
        </c:ser>
        <c:dLbls>
          <c:showLegendKey val="0"/>
          <c:showVal val="0"/>
          <c:showCatName val="0"/>
          <c:showSerName val="0"/>
          <c:showPercent val="0"/>
          <c:showBubbleSize val="0"/>
        </c:dLbls>
        <c:gapWidth val="150"/>
        <c:axId val="96802304"/>
        <c:axId val="9680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137.81</c:v>
                </c:pt>
                <c:pt idx="1">
                  <c:v>172.52</c:v>
                </c:pt>
                <c:pt idx="2">
                  <c:v>201.29</c:v>
                </c:pt>
                <c:pt idx="3">
                  <c:v>208.1</c:v>
                </c:pt>
                <c:pt idx="4">
                  <c:v>109.51</c:v>
                </c:pt>
              </c:numCache>
            </c:numRef>
          </c:val>
          <c:smooth val="0"/>
          <c:extLst xmlns:c16r2="http://schemas.microsoft.com/office/drawing/2015/06/chart">
            <c:ext xmlns:c16="http://schemas.microsoft.com/office/drawing/2014/chart" uri="{C3380CC4-5D6E-409C-BE32-E72D297353CC}">
              <c16:uniqueId val="{00000001-6575-4915-AE9B-5C0B2C83CC4C}"/>
            </c:ext>
          </c:extLst>
        </c:ser>
        <c:dLbls>
          <c:showLegendKey val="0"/>
          <c:showVal val="0"/>
          <c:showCatName val="0"/>
          <c:showSerName val="0"/>
          <c:showPercent val="0"/>
          <c:showBubbleSize val="0"/>
        </c:dLbls>
        <c:marker val="1"/>
        <c:smooth val="0"/>
        <c:axId val="96802304"/>
        <c:axId val="96804224"/>
      </c:lineChart>
      <c:dateAx>
        <c:axId val="96802304"/>
        <c:scaling>
          <c:orientation val="minMax"/>
        </c:scaling>
        <c:delete val="1"/>
        <c:axPos val="b"/>
        <c:numFmt formatCode="ge" sourceLinked="1"/>
        <c:majorTickMark val="none"/>
        <c:minorTickMark val="none"/>
        <c:tickLblPos val="none"/>
        <c:crossAx val="96804224"/>
        <c:crosses val="autoZero"/>
        <c:auto val="1"/>
        <c:lblOffset val="100"/>
        <c:baseTimeUnit val="years"/>
      </c:dateAx>
      <c:valAx>
        <c:axId val="9680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802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100</c:v>
                </c:pt>
                <c:pt idx="1">
                  <c:v>7.27</c:v>
                </c:pt>
                <c:pt idx="2">
                  <c:v>18.760000000000002</c:v>
                </c:pt>
                <c:pt idx="3">
                  <c:v>26.78</c:v>
                </c:pt>
                <c:pt idx="4">
                  <c:v>5.37</c:v>
                </c:pt>
              </c:numCache>
            </c:numRef>
          </c:val>
          <c:extLst xmlns:c16r2="http://schemas.microsoft.com/office/drawing/2015/06/chart">
            <c:ext xmlns:c16="http://schemas.microsoft.com/office/drawing/2014/chart" uri="{C3380CC4-5D6E-409C-BE32-E72D297353CC}">
              <c16:uniqueId val="{00000000-8F18-4CB0-80C1-9101257FCBF4}"/>
            </c:ext>
          </c:extLst>
        </c:ser>
        <c:dLbls>
          <c:showLegendKey val="0"/>
          <c:showVal val="0"/>
          <c:showCatName val="0"/>
          <c:showSerName val="0"/>
          <c:showPercent val="0"/>
          <c:showBubbleSize val="0"/>
        </c:dLbls>
        <c:gapWidth val="150"/>
        <c:axId val="96844032"/>
        <c:axId val="96854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189.4</c:v>
                </c:pt>
                <c:pt idx="1">
                  <c:v>69.430000000000007</c:v>
                </c:pt>
                <c:pt idx="2">
                  <c:v>81.19</c:v>
                </c:pt>
                <c:pt idx="3">
                  <c:v>75.290000000000006</c:v>
                </c:pt>
                <c:pt idx="4">
                  <c:v>47.44</c:v>
                </c:pt>
              </c:numCache>
            </c:numRef>
          </c:val>
          <c:smooth val="0"/>
          <c:extLst xmlns:c16r2="http://schemas.microsoft.com/office/drawing/2015/06/chart">
            <c:ext xmlns:c16="http://schemas.microsoft.com/office/drawing/2014/chart" uri="{C3380CC4-5D6E-409C-BE32-E72D297353CC}">
              <c16:uniqueId val="{00000001-8F18-4CB0-80C1-9101257FCBF4}"/>
            </c:ext>
          </c:extLst>
        </c:ser>
        <c:dLbls>
          <c:showLegendKey val="0"/>
          <c:showVal val="0"/>
          <c:showCatName val="0"/>
          <c:showSerName val="0"/>
          <c:showPercent val="0"/>
          <c:showBubbleSize val="0"/>
        </c:dLbls>
        <c:marker val="1"/>
        <c:smooth val="0"/>
        <c:axId val="96844032"/>
        <c:axId val="96854400"/>
      </c:lineChart>
      <c:dateAx>
        <c:axId val="96844032"/>
        <c:scaling>
          <c:orientation val="minMax"/>
        </c:scaling>
        <c:delete val="1"/>
        <c:axPos val="b"/>
        <c:numFmt formatCode="ge" sourceLinked="1"/>
        <c:majorTickMark val="none"/>
        <c:minorTickMark val="none"/>
        <c:tickLblPos val="none"/>
        <c:crossAx val="96854400"/>
        <c:crosses val="autoZero"/>
        <c:auto val="1"/>
        <c:lblOffset val="100"/>
        <c:baseTimeUnit val="years"/>
      </c:dateAx>
      <c:valAx>
        <c:axId val="96854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84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2153.9699999999998</c:v>
                </c:pt>
                <c:pt idx="1">
                  <c:v>1235.92</c:v>
                </c:pt>
                <c:pt idx="2">
                  <c:v>1776.73</c:v>
                </c:pt>
                <c:pt idx="3">
                  <c:v>1636.95</c:v>
                </c:pt>
                <c:pt idx="4">
                  <c:v>1771.68</c:v>
                </c:pt>
              </c:numCache>
            </c:numRef>
          </c:val>
          <c:extLst xmlns:c16r2="http://schemas.microsoft.com/office/drawing/2015/06/chart">
            <c:ext xmlns:c16="http://schemas.microsoft.com/office/drawing/2014/chart" uri="{C3380CC4-5D6E-409C-BE32-E72D297353CC}">
              <c16:uniqueId val="{00000000-11BE-4474-B306-C9D31B644A91}"/>
            </c:ext>
          </c:extLst>
        </c:ser>
        <c:dLbls>
          <c:showLegendKey val="0"/>
          <c:showVal val="0"/>
          <c:showCatName val="0"/>
          <c:showSerName val="0"/>
          <c:showPercent val="0"/>
          <c:showBubbleSize val="0"/>
        </c:dLbls>
        <c:gapWidth val="150"/>
        <c:axId val="97999488"/>
        <c:axId val="98001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1554.05</c:v>
                </c:pt>
                <c:pt idx="1">
                  <c:v>1671.86</c:v>
                </c:pt>
                <c:pt idx="2">
                  <c:v>1673.47</c:v>
                </c:pt>
                <c:pt idx="3">
                  <c:v>1592.72</c:v>
                </c:pt>
                <c:pt idx="4">
                  <c:v>1243.71</c:v>
                </c:pt>
              </c:numCache>
            </c:numRef>
          </c:val>
          <c:smooth val="0"/>
          <c:extLst xmlns:c16r2="http://schemas.microsoft.com/office/drawing/2015/06/chart">
            <c:ext xmlns:c16="http://schemas.microsoft.com/office/drawing/2014/chart" uri="{C3380CC4-5D6E-409C-BE32-E72D297353CC}">
              <c16:uniqueId val="{00000001-11BE-4474-B306-C9D31B644A91}"/>
            </c:ext>
          </c:extLst>
        </c:ser>
        <c:dLbls>
          <c:showLegendKey val="0"/>
          <c:showVal val="0"/>
          <c:showCatName val="0"/>
          <c:showSerName val="0"/>
          <c:showPercent val="0"/>
          <c:showBubbleSize val="0"/>
        </c:dLbls>
        <c:marker val="1"/>
        <c:smooth val="0"/>
        <c:axId val="97999488"/>
        <c:axId val="98001664"/>
      </c:lineChart>
      <c:dateAx>
        <c:axId val="97999488"/>
        <c:scaling>
          <c:orientation val="minMax"/>
        </c:scaling>
        <c:delete val="1"/>
        <c:axPos val="b"/>
        <c:numFmt formatCode="ge" sourceLinked="1"/>
        <c:majorTickMark val="none"/>
        <c:minorTickMark val="none"/>
        <c:tickLblPos val="none"/>
        <c:crossAx val="98001664"/>
        <c:crosses val="autoZero"/>
        <c:auto val="1"/>
        <c:lblOffset val="100"/>
        <c:baseTimeUnit val="years"/>
      </c:dateAx>
      <c:valAx>
        <c:axId val="98001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999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37.799999999999997</c:v>
                </c:pt>
                <c:pt idx="1">
                  <c:v>33.299999999999997</c:v>
                </c:pt>
                <c:pt idx="2">
                  <c:v>33.01</c:v>
                </c:pt>
                <c:pt idx="3">
                  <c:v>35.799999999999997</c:v>
                </c:pt>
                <c:pt idx="4">
                  <c:v>27.36</c:v>
                </c:pt>
              </c:numCache>
            </c:numRef>
          </c:val>
          <c:extLst xmlns:c16r2="http://schemas.microsoft.com/office/drawing/2015/06/chart">
            <c:ext xmlns:c16="http://schemas.microsoft.com/office/drawing/2014/chart" uri="{C3380CC4-5D6E-409C-BE32-E72D297353CC}">
              <c16:uniqueId val="{00000000-B6BE-4554-957D-2A684F630905}"/>
            </c:ext>
          </c:extLst>
        </c:ser>
        <c:dLbls>
          <c:showLegendKey val="0"/>
          <c:showVal val="0"/>
          <c:showCatName val="0"/>
          <c:showSerName val="0"/>
          <c:showPercent val="0"/>
          <c:showBubbleSize val="0"/>
        </c:dLbls>
        <c:gapWidth val="150"/>
        <c:axId val="98040832"/>
        <c:axId val="98112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53.01</c:v>
                </c:pt>
                <c:pt idx="1">
                  <c:v>50.54</c:v>
                </c:pt>
                <c:pt idx="2">
                  <c:v>49.22</c:v>
                </c:pt>
                <c:pt idx="3">
                  <c:v>53.7</c:v>
                </c:pt>
                <c:pt idx="4">
                  <c:v>74.3</c:v>
                </c:pt>
              </c:numCache>
            </c:numRef>
          </c:val>
          <c:smooth val="0"/>
          <c:extLst xmlns:c16r2="http://schemas.microsoft.com/office/drawing/2015/06/chart">
            <c:ext xmlns:c16="http://schemas.microsoft.com/office/drawing/2014/chart" uri="{C3380CC4-5D6E-409C-BE32-E72D297353CC}">
              <c16:uniqueId val="{00000001-B6BE-4554-957D-2A684F630905}"/>
            </c:ext>
          </c:extLst>
        </c:ser>
        <c:dLbls>
          <c:showLegendKey val="0"/>
          <c:showVal val="0"/>
          <c:showCatName val="0"/>
          <c:showSerName val="0"/>
          <c:showPercent val="0"/>
          <c:showBubbleSize val="0"/>
        </c:dLbls>
        <c:marker val="1"/>
        <c:smooth val="0"/>
        <c:axId val="98040832"/>
        <c:axId val="98112640"/>
      </c:lineChart>
      <c:dateAx>
        <c:axId val="98040832"/>
        <c:scaling>
          <c:orientation val="minMax"/>
        </c:scaling>
        <c:delete val="1"/>
        <c:axPos val="b"/>
        <c:numFmt formatCode="ge" sourceLinked="1"/>
        <c:majorTickMark val="none"/>
        <c:minorTickMark val="none"/>
        <c:tickLblPos val="none"/>
        <c:crossAx val="98112640"/>
        <c:crosses val="autoZero"/>
        <c:auto val="1"/>
        <c:lblOffset val="100"/>
        <c:baseTimeUnit val="years"/>
      </c:dateAx>
      <c:valAx>
        <c:axId val="98112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04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448.6</c:v>
                </c:pt>
                <c:pt idx="1">
                  <c:v>505.75</c:v>
                </c:pt>
                <c:pt idx="2">
                  <c:v>516.52</c:v>
                </c:pt>
                <c:pt idx="3">
                  <c:v>475.65</c:v>
                </c:pt>
                <c:pt idx="4">
                  <c:v>620.58000000000004</c:v>
                </c:pt>
              </c:numCache>
            </c:numRef>
          </c:val>
          <c:extLst xmlns:c16r2="http://schemas.microsoft.com/office/drawing/2015/06/chart">
            <c:ext xmlns:c16="http://schemas.microsoft.com/office/drawing/2014/chart" uri="{C3380CC4-5D6E-409C-BE32-E72D297353CC}">
              <c16:uniqueId val="{00000000-9732-4CFE-A8D5-6043FC1191F9}"/>
            </c:ext>
          </c:extLst>
        </c:ser>
        <c:dLbls>
          <c:showLegendKey val="0"/>
          <c:showVal val="0"/>
          <c:showCatName val="0"/>
          <c:showSerName val="0"/>
          <c:showPercent val="0"/>
          <c:showBubbleSize val="0"/>
        </c:dLbls>
        <c:gapWidth val="150"/>
        <c:axId val="98133888"/>
        <c:axId val="98152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299.39</c:v>
                </c:pt>
                <c:pt idx="1">
                  <c:v>320.36</c:v>
                </c:pt>
                <c:pt idx="2">
                  <c:v>332.02</c:v>
                </c:pt>
                <c:pt idx="3">
                  <c:v>300.35000000000002</c:v>
                </c:pt>
                <c:pt idx="4">
                  <c:v>221.81</c:v>
                </c:pt>
              </c:numCache>
            </c:numRef>
          </c:val>
          <c:smooth val="0"/>
          <c:extLst xmlns:c16r2="http://schemas.microsoft.com/office/drawing/2015/06/chart">
            <c:ext xmlns:c16="http://schemas.microsoft.com/office/drawing/2014/chart" uri="{C3380CC4-5D6E-409C-BE32-E72D297353CC}">
              <c16:uniqueId val="{00000001-9732-4CFE-A8D5-6043FC1191F9}"/>
            </c:ext>
          </c:extLst>
        </c:ser>
        <c:dLbls>
          <c:showLegendKey val="0"/>
          <c:showVal val="0"/>
          <c:showCatName val="0"/>
          <c:showSerName val="0"/>
          <c:showPercent val="0"/>
          <c:showBubbleSize val="0"/>
        </c:dLbls>
        <c:marker val="1"/>
        <c:smooth val="0"/>
        <c:axId val="98133888"/>
        <c:axId val="98152448"/>
      </c:lineChart>
      <c:dateAx>
        <c:axId val="98133888"/>
        <c:scaling>
          <c:orientation val="minMax"/>
        </c:scaling>
        <c:delete val="1"/>
        <c:axPos val="b"/>
        <c:numFmt formatCode="ge" sourceLinked="1"/>
        <c:majorTickMark val="none"/>
        <c:minorTickMark val="none"/>
        <c:tickLblPos val="none"/>
        <c:crossAx val="98152448"/>
        <c:crosses val="autoZero"/>
        <c:auto val="1"/>
        <c:lblOffset val="100"/>
        <c:baseTimeUnit val="years"/>
      </c:dateAx>
      <c:valAx>
        <c:axId val="98152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133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22.04</c:v>
                </c:pt>
                <c:pt idx="1">
                  <c:v>22.85</c:v>
                </c:pt>
                <c:pt idx="2">
                  <c:v>24.71</c:v>
                </c:pt>
                <c:pt idx="3">
                  <c:v>24.65</c:v>
                </c:pt>
                <c:pt idx="4">
                  <c:v>25.71</c:v>
                </c:pt>
              </c:numCache>
            </c:numRef>
          </c:val>
          <c:extLst xmlns:c16r2="http://schemas.microsoft.com/office/drawing/2015/06/chart">
            <c:ext xmlns:c16="http://schemas.microsoft.com/office/drawing/2014/chart" uri="{C3380CC4-5D6E-409C-BE32-E72D297353CC}">
              <c16:uniqueId val="{00000000-6B25-47B3-9155-14A355FB13E3}"/>
            </c:ext>
          </c:extLst>
        </c:ser>
        <c:dLbls>
          <c:showLegendKey val="0"/>
          <c:showVal val="0"/>
          <c:showCatName val="0"/>
          <c:showSerName val="0"/>
          <c:showPercent val="0"/>
          <c:showBubbleSize val="0"/>
        </c:dLbls>
        <c:gapWidth val="150"/>
        <c:axId val="98174848"/>
        <c:axId val="98181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36.200000000000003</c:v>
                </c:pt>
                <c:pt idx="1">
                  <c:v>34.74</c:v>
                </c:pt>
                <c:pt idx="2">
                  <c:v>36.65</c:v>
                </c:pt>
                <c:pt idx="3">
                  <c:v>37.72</c:v>
                </c:pt>
                <c:pt idx="4">
                  <c:v>43.36</c:v>
                </c:pt>
              </c:numCache>
            </c:numRef>
          </c:val>
          <c:smooth val="0"/>
          <c:extLst xmlns:c16r2="http://schemas.microsoft.com/office/drawing/2015/06/chart">
            <c:ext xmlns:c16="http://schemas.microsoft.com/office/drawing/2014/chart" uri="{C3380CC4-5D6E-409C-BE32-E72D297353CC}">
              <c16:uniqueId val="{00000001-6B25-47B3-9155-14A355FB13E3}"/>
            </c:ext>
          </c:extLst>
        </c:ser>
        <c:dLbls>
          <c:showLegendKey val="0"/>
          <c:showVal val="0"/>
          <c:showCatName val="0"/>
          <c:showSerName val="0"/>
          <c:showPercent val="0"/>
          <c:showBubbleSize val="0"/>
        </c:dLbls>
        <c:marker val="1"/>
        <c:smooth val="0"/>
        <c:axId val="98174848"/>
        <c:axId val="98181120"/>
      </c:lineChart>
      <c:dateAx>
        <c:axId val="98174848"/>
        <c:scaling>
          <c:orientation val="minMax"/>
        </c:scaling>
        <c:delete val="1"/>
        <c:axPos val="b"/>
        <c:numFmt formatCode="ge" sourceLinked="1"/>
        <c:majorTickMark val="none"/>
        <c:minorTickMark val="none"/>
        <c:tickLblPos val="none"/>
        <c:crossAx val="98181120"/>
        <c:crosses val="autoZero"/>
        <c:auto val="1"/>
        <c:lblOffset val="100"/>
        <c:baseTimeUnit val="years"/>
      </c:dateAx>
      <c:valAx>
        <c:axId val="98181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174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49.36</c:v>
                </c:pt>
                <c:pt idx="1">
                  <c:v>52.44</c:v>
                </c:pt>
                <c:pt idx="2">
                  <c:v>51.59</c:v>
                </c:pt>
                <c:pt idx="3">
                  <c:v>53.79</c:v>
                </c:pt>
                <c:pt idx="4">
                  <c:v>56.03</c:v>
                </c:pt>
              </c:numCache>
            </c:numRef>
          </c:val>
          <c:extLst xmlns:c16r2="http://schemas.microsoft.com/office/drawing/2015/06/chart">
            <c:ext xmlns:c16="http://schemas.microsoft.com/office/drawing/2014/chart" uri="{C3380CC4-5D6E-409C-BE32-E72D297353CC}">
              <c16:uniqueId val="{00000000-C29C-4D3A-9004-69AA2DBD38C9}"/>
            </c:ext>
          </c:extLst>
        </c:ser>
        <c:dLbls>
          <c:showLegendKey val="0"/>
          <c:showVal val="0"/>
          <c:showCatName val="0"/>
          <c:showSerName val="0"/>
          <c:showPercent val="0"/>
          <c:showBubbleSize val="0"/>
        </c:dLbls>
        <c:gapWidth val="150"/>
        <c:axId val="98232576"/>
        <c:axId val="98234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71.069999999999993</c:v>
                </c:pt>
                <c:pt idx="1">
                  <c:v>70.14</c:v>
                </c:pt>
                <c:pt idx="2">
                  <c:v>68.83</c:v>
                </c:pt>
                <c:pt idx="3">
                  <c:v>68.459999999999994</c:v>
                </c:pt>
                <c:pt idx="4">
                  <c:v>83.06</c:v>
                </c:pt>
              </c:numCache>
            </c:numRef>
          </c:val>
          <c:smooth val="0"/>
          <c:extLst xmlns:c16r2="http://schemas.microsoft.com/office/drawing/2015/06/chart">
            <c:ext xmlns:c16="http://schemas.microsoft.com/office/drawing/2014/chart" uri="{C3380CC4-5D6E-409C-BE32-E72D297353CC}">
              <c16:uniqueId val="{00000001-C29C-4D3A-9004-69AA2DBD38C9}"/>
            </c:ext>
          </c:extLst>
        </c:ser>
        <c:dLbls>
          <c:showLegendKey val="0"/>
          <c:showVal val="0"/>
          <c:showCatName val="0"/>
          <c:showSerName val="0"/>
          <c:showPercent val="0"/>
          <c:showBubbleSize val="0"/>
        </c:dLbls>
        <c:marker val="1"/>
        <c:smooth val="0"/>
        <c:axId val="98232576"/>
        <c:axId val="98234752"/>
      </c:lineChart>
      <c:dateAx>
        <c:axId val="98232576"/>
        <c:scaling>
          <c:orientation val="minMax"/>
        </c:scaling>
        <c:delete val="1"/>
        <c:axPos val="b"/>
        <c:numFmt formatCode="ge" sourceLinked="1"/>
        <c:majorTickMark val="none"/>
        <c:minorTickMark val="none"/>
        <c:tickLblPos val="none"/>
        <c:crossAx val="98234752"/>
        <c:crosses val="autoZero"/>
        <c:auto val="1"/>
        <c:lblOffset val="100"/>
        <c:baseTimeUnit val="years"/>
      </c:dateAx>
      <c:valAx>
        <c:axId val="98234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232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【102.97】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【54.73】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【24.65】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view="pageBreakPreview" zoomScale="80" zoomScaleNormal="70" zoomScaleSheetLayoutView="80" workbookViewId="0">
      <selection activeCell="B2" sqref="B2:BZ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3" t="str">
        <f>データ!H6</f>
        <v>福島県　郡山市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c r="A8" s="2"/>
      <c r="B8" s="48" t="str">
        <f>データ!I6</f>
        <v>法適用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tr">
        <f>データ!$M$6</f>
        <v>自治体職員</v>
      </c>
      <c r="AE8" s="49"/>
      <c r="AF8" s="49"/>
      <c r="AG8" s="49"/>
      <c r="AH8" s="49"/>
      <c r="AI8" s="49"/>
      <c r="AJ8" s="49"/>
      <c r="AK8" s="3"/>
      <c r="AL8" s="50">
        <f>データ!S6</f>
        <v>325683</v>
      </c>
      <c r="AM8" s="50"/>
      <c r="AN8" s="50"/>
      <c r="AO8" s="50"/>
      <c r="AP8" s="50"/>
      <c r="AQ8" s="50"/>
      <c r="AR8" s="50"/>
      <c r="AS8" s="50"/>
      <c r="AT8" s="45">
        <f>データ!T6</f>
        <v>757.2</v>
      </c>
      <c r="AU8" s="45"/>
      <c r="AV8" s="45"/>
      <c r="AW8" s="45"/>
      <c r="AX8" s="45"/>
      <c r="AY8" s="45"/>
      <c r="AZ8" s="45"/>
      <c r="BA8" s="45"/>
      <c r="BB8" s="45">
        <f>データ!U6</f>
        <v>430.11</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c r="A10" s="2"/>
      <c r="B10" s="45" t="str">
        <f>データ!N6</f>
        <v>-</v>
      </c>
      <c r="C10" s="45"/>
      <c r="D10" s="45"/>
      <c r="E10" s="45"/>
      <c r="F10" s="45"/>
      <c r="G10" s="45"/>
      <c r="H10" s="45"/>
      <c r="I10" s="45">
        <f>データ!O6</f>
        <v>42.15</v>
      </c>
      <c r="J10" s="45"/>
      <c r="K10" s="45"/>
      <c r="L10" s="45"/>
      <c r="M10" s="45"/>
      <c r="N10" s="45"/>
      <c r="O10" s="45"/>
      <c r="P10" s="45">
        <f>データ!P6</f>
        <v>0.85</v>
      </c>
      <c r="Q10" s="45"/>
      <c r="R10" s="45"/>
      <c r="S10" s="45"/>
      <c r="T10" s="45"/>
      <c r="U10" s="45"/>
      <c r="V10" s="45"/>
      <c r="W10" s="45">
        <f>データ!Q6</f>
        <v>96.47</v>
      </c>
      <c r="X10" s="45"/>
      <c r="Y10" s="45"/>
      <c r="Z10" s="45"/>
      <c r="AA10" s="45"/>
      <c r="AB10" s="45"/>
      <c r="AC10" s="45"/>
      <c r="AD10" s="50">
        <f>データ!R6</f>
        <v>3013</v>
      </c>
      <c r="AE10" s="50"/>
      <c r="AF10" s="50"/>
      <c r="AG10" s="50"/>
      <c r="AH10" s="50"/>
      <c r="AI10" s="50"/>
      <c r="AJ10" s="50"/>
      <c r="AK10" s="2"/>
      <c r="AL10" s="50">
        <f>データ!V6</f>
        <v>2754</v>
      </c>
      <c r="AM10" s="50"/>
      <c r="AN10" s="50"/>
      <c r="AO10" s="50"/>
      <c r="AP10" s="50"/>
      <c r="AQ10" s="50"/>
      <c r="AR10" s="50"/>
      <c r="AS10" s="50"/>
      <c r="AT10" s="45">
        <f>データ!W6</f>
        <v>1.45</v>
      </c>
      <c r="AU10" s="45"/>
      <c r="AV10" s="45"/>
      <c r="AW10" s="45"/>
      <c r="AX10" s="45"/>
      <c r="AY10" s="45"/>
      <c r="AZ10" s="45"/>
      <c r="BA10" s="45"/>
      <c r="BB10" s="45">
        <f>データ!X6</f>
        <v>1899.31</v>
      </c>
      <c r="BC10" s="45"/>
      <c r="BD10" s="45"/>
      <c r="BE10" s="45"/>
      <c r="BF10" s="45"/>
      <c r="BG10" s="45"/>
      <c r="BH10" s="45"/>
      <c r="BI10" s="45"/>
      <c r="BJ10" s="2"/>
      <c r="BK10" s="2"/>
      <c r="BL10" s="53" t="s">
        <v>22</v>
      </c>
      <c r="BM10" s="54"/>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120</v>
      </c>
      <c r="BM16" s="70"/>
      <c r="BN16" s="70"/>
      <c r="BO16" s="70"/>
      <c r="BP16" s="70"/>
      <c r="BQ16" s="70"/>
      <c r="BR16" s="70"/>
      <c r="BS16" s="70"/>
      <c r="BT16" s="70"/>
      <c r="BU16" s="70"/>
      <c r="BV16" s="70"/>
      <c r="BW16" s="70"/>
      <c r="BX16" s="70"/>
      <c r="BY16" s="70"/>
      <c r="BZ16" s="71"/>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70"/>
      <c r="BN17" s="70"/>
      <c r="BO17" s="70"/>
      <c r="BP17" s="70"/>
      <c r="BQ17" s="70"/>
      <c r="BR17" s="70"/>
      <c r="BS17" s="70"/>
      <c r="BT17" s="70"/>
      <c r="BU17" s="70"/>
      <c r="BV17" s="70"/>
      <c r="BW17" s="70"/>
      <c r="BX17" s="70"/>
      <c r="BY17" s="70"/>
      <c r="BZ17" s="71"/>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70"/>
      <c r="BN18" s="70"/>
      <c r="BO18" s="70"/>
      <c r="BP18" s="70"/>
      <c r="BQ18" s="70"/>
      <c r="BR18" s="70"/>
      <c r="BS18" s="70"/>
      <c r="BT18" s="70"/>
      <c r="BU18" s="70"/>
      <c r="BV18" s="70"/>
      <c r="BW18" s="70"/>
      <c r="BX18" s="70"/>
      <c r="BY18" s="70"/>
      <c r="BZ18" s="71"/>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70"/>
      <c r="BN19" s="70"/>
      <c r="BO19" s="70"/>
      <c r="BP19" s="70"/>
      <c r="BQ19" s="70"/>
      <c r="BR19" s="70"/>
      <c r="BS19" s="70"/>
      <c r="BT19" s="70"/>
      <c r="BU19" s="70"/>
      <c r="BV19" s="70"/>
      <c r="BW19" s="70"/>
      <c r="BX19" s="70"/>
      <c r="BY19" s="70"/>
      <c r="BZ19" s="71"/>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70"/>
      <c r="BN20" s="70"/>
      <c r="BO20" s="70"/>
      <c r="BP20" s="70"/>
      <c r="BQ20" s="70"/>
      <c r="BR20" s="70"/>
      <c r="BS20" s="70"/>
      <c r="BT20" s="70"/>
      <c r="BU20" s="70"/>
      <c r="BV20" s="70"/>
      <c r="BW20" s="70"/>
      <c r="BX20" s="70"/>
      <c r="BY20" s="70"/>
      <c r="BZ20" s="71"/>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70"/>
      <c r="BN21" s="70"/>
      <c r="BO21" s="70"/>
      <c r="BP21" s="70"/>
      <c r="BQ21" s="70"/>
      <c r="BR21" s="70"/>
      <c r="BS21" s="70"/>
      <c r="BT21" s="70"/>
      <c r="BU21" s="70"/>
      <c r="BV21" s="70"/>
      <c r="BW21" s="70"/>
      <c r="BX21" s="70"/>
      <c r="BY21" s="70"/>
      <c r="BZ21" s="71"/>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70"/>
      <c r="BN22" s="70"/>
      <c r="BO22" s="70"/>
      <c r="BP22" s="70"/>
      <c r="BQ22" s="70"/>
      <c r="BR22" s="70"/>
      <c r="BS22" s="70"/>
      <c r="BT22" s="70"/>
      <c r="BU22" s="70"/>
      <c r="BV22" s="70"/>
      <c r="BW22" s="70"/>
      <c r="BX22" s="70"/>
      <c r="BY22" s="70"/>
      <c r="BZ22" s="71"/>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70"/>
      <c r="BN23" s="70"/>
      <c r="BO23" s="70"/>
      <c r="BP23" s="70"/>
      <c r="BQ23" s="70"/>
      <c r="BR23" s="70"/>
      <c r="BS23" s="70"/>
      <c r="BT23" s="70"/>
      <c r="BU23" s="70"/>
      <c r="BV23" s="70"/>
      <c r="BW23" s="70"/>
      <c r="BX23" s="70"/>
      <c r="BY23" s="70"/>
      <c r="BZ23" s="71"/>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70"/>
      <c r="BN24" s="70"/>
      <c r="BO24" s="70"/>
      <c r="BP24" s="70"/>
      <c r="BQ24" s="70"/>
      <c r="BR24" s="70"/>
      <c r="BS24" s="70"/>
      <c r="BT24" s="70"/>
      <c r="BU24" s="70"/>
      <c r="BV24" s="70"/>
      <c r="BW24" s="70"/>
      <c r="BX24" s="70"/>
      <c r="BY24" s="70"/>
      <c r="BZ24" s="71"/>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70"/>
      <c r="BN25" s="70"/>
      <c r="BO25" s="70"/>
      <c r="BP25" s="70"/>
      <c r="BQ25" s="70"/>
      <c r="BR25" s="70"/>
      <c r="BS25" s="70"/>
      <c r="BT25" s="70"/>
      <c r="BU25" s="70"/>
      <c r="BV25" s="70"/>
      <c r="BW25" s="70"/>
      <c r="BX25" s="70"/>
      <c r="BY25" s="70"/>
      <c r="BZ25" s="71"/>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70"/>
      <c r="BN26" s="70"/>
      <c r="BO26" s="70"/>
      <c r="BP26" s="70"/>
      <c r="BQ26" s="70"/>
      <c r="BR26" s="70"/>
      <c r="BS26" s="70"/>
      <c r="BT26" s="70"/>
      <c r="BU26" s="70"/>
      <c r="BV26" s="70"/>
      <c r="BW26" s="70"/>
      <c r="BX26" s="70"/>
      <c r="BY26" s="70"/>
      <c r="BZ26" s="71"/>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70"/>
      <c r="BN27" s="70"/>
      <c r="BO27" s="70"/>
      <c r="BP27" s="70"/>
      <c r="BQ27" s="70"/>
      <c r="BR27" s="70"/>
      <c r="BS27" s="70"/>
      <c r="BT27" s="70"/>
      <c r="BU27" s="70"/>
      <c r="BV27" s="70"/>
      <c r="BW27" s="70"/>
      <c r="BX27" s="70"/>
      <c r="BY27" s="70"/>
      <c r="BZ27" s="71"/>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70"/>
      <c r="BN28" s="70"/>
      <c r="BO28" s="70"/>
      <c r="BP28" s="70"/>
      <c r="BQ28" s="70"/>
      <c r="BR28" s="70"/>
      <c r="BS28" s="70"/>
      <c r="BT28" s="70"/>
      <c r="BU28" s="70"/>
      <c r="BV28" s="70"/>
      <c r="BW28" s="70"/>
      <c r="BX28" s="70"/>
      <c r="BY28" s="70"/>
      <c r="BZ28" s="71"/>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70"/>
      <c r="BN29" s="70"/>
      <c r="BO29" s="70"/>
      <c r="BP29" s="70"/>
      <c r="BQ29" s="70"/>
      <c r="BR29" s="70"/>
      <c r="BS29" s="70"/>
      <c r="BT29" s="70"/>
      <c r="BU29" s="70"/>
      <c r="BV29" s="70"/>
      <c r="BW29" s="70"/>
      <c r="BX29" s="70"/>
      <c r="BY29" s="70"/>
      <c r="BZ29" s="71"/>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70"/>
      <c r="BN30" s="70"/>
      <c r="BO30" s="70"/>
      <c r="BP30" s="70"/>
      <c r="BQ30" s="70"/>
      <c r="BR30" s="70"/>
      <c r="BS30" s="70"/>
      <c r="BT30" s="70"/>
      <c r="BU30" s="70"/>
      <c r="BV30" s="70"/>
      <c r="BW30" s="70"/>
      <c r="BX30" s="70"/>
      <c r="BY30" s="70"/>
      <c r="BZ30" s="71"/>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70"/>
      <c r="BN31" s="70"/>
      <c r="BO31" s="70"/>
      <c r="BP31" s="70"/>
      <c r="BQ31" s="70"/>
      <c r="BR31" s="70"/>
      <c r="BS31" s="70"/>
      <c r="BT31" s="70"/>
      <c r="BU31" s="70"/>
      <c r="BV31" s="70"/>
      <c r="BW31" s="70"/>
      <c r="BX31" s="70"/>
      <c r="BY31" s="70"/>
      <c r="BZ31" s="71"/>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70"/>
      <c r="BN32" s="70"/>
      <c r="BO32" s="70"/>
      <c r="BP32" s="70"/>
      <c r="BQ32" s="70"/>
      <c r="BR32" s="70"/>
      <c r="BS32" s="70"/>
      <c r="BT32" s="70"/>
      <c r="BU32" s="70"/>
      <c r="BV32" s="70"/>
      <c r="BW32" s="70"/>
      <c r="BX32" s="70"/>
      <c r="BY32" s="70"/>
      <c r="BZ32" s="71"/>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70"/>
      <c r="BN33" s="70"/>
      <c r="BO33" s="70"/>
      <c r="BP33" s="70"/>
      <c r="BQ33" s="70"/>
      <c r="BR33" s="70"/>
      <c r="BS33" s="70"/>
      <c r="BT33" s="70"/>
      <c r="BU33" s="70"/>
      <c r="BV33" s="70"/>
      <c r="BW33" s="70"/>
      <c r="BX33" s="70"/>
      <c r="BY33" s="70"/>
      <c r="BZ33" s="71"/>
    </row>
    <row r="34" spans="1:78" ht="13.5" customHeight="1">
      <c r="A34" s="2"/>
      <c r="B34" s="16"/>
      <c r="C34" s="75" t="s">
        <v>27</v>
      </c>
      <c r="D34" s="75"/>
      <c r="E34" s="75"/>
      <c r="F34" s="75"/>
      <c r="G34" s="75"/>
      <c r="H34" s="75"/>
      <c r="I34" s="75"/>
      <c r="J34" s="75"/>
      <c r="K34" s="75"/>
      <c r="L34" s="75"/>
      <c r="M34" s="75"/>
      <c r="N34" s="75"/>
      <c r="O34" s="75"/>
      <c r="P34" s="75"/>
      <c r="Q34" s="19"/>
      <c r="R34" s="75" t="s">
        <v>28</v>
      </c>
      <c r="S34" s="75"/>
      <c r="T34" s="75"/>
      <c r="U34" s="75"/>
      <c r="V34" s="75"/>
      <c r="W34" s="75"/>
      <c r="X34" s="75"/>
      <c r="Y34" s="75"/>
      <c r="Z34" s="75"/>
      <c r="AA34" s="75"/>
      <c r="AB34" s="75"/>
      <c r="AC34" s="75"/>
      <c r="AD34" s="75"/>
      <c r="AE34" s="75"/>
      <c r="AF34" s="19"/>
      <c r="AG34" s="75" t="s">
        <v>29</v>
      </c>
      <c r="AH34" s="75"/>
      <c r="AI34" s="75"/>
      <c r="AJ34" s="75"/>
      <c r="AK34" s="75"/>
      <c r="AL34" s="75"/>
      <c r="AM34" s="75"/>
      <c r="AN34" s="75"/>
      <c r="AO34" s="75"/>
      <c r="AP34" s="75"/>
      <c r="AQ34" s="75"/>
      <c r="AR34" s="75"/>
      <c r="AS34" s="75"/>
      <c r="AT34" s="75"/>
      <c r="AU34" s="19"/>
      <c r="AV34" s="75" t="s">
        <v>30</v>
      </c>
      <c r="AW34" s="75"/>
      <c r="AX34" s="75"/>
      <c r="AY34" s="75"/>
      <c r="AZ34" s="75"/>
      <c r="BA34" s="75"/>
      <c r="BB34" s="75"/>
      <c r="BC34" s="75"/>
      <c r="BD34" s="75"/>
      <c r="BE34" s="75"/>
      <c r="BF34" s="75"/>
      <c r="BG34" s="75"/>
      <c r="BH34" s="75"/>
      <c r="BI34" s="75"/>
      <c r="BJ34" s="18"/>
      <c r="BK34" s="2"/>
      <c r="BL34" s="69"/>
      <c r="BM34" s="70"/>
      <c r="BN34" s="70"/>
      <c r="BO34" s="70"/>
      <c r="BP34" s="70"/>
      <c r="BQ34" s="70"/>
      <c r="BR34" s="70"/>
      <c r="BS34" s="70"/>
      <c r="BT34" s="70"/>
      <c r="BU34" s="70"/>
      <c r="BV34" s="70"/>
      <c r="BW34" s="70"/>
      <c r="BX34" s="70"/>
      <c r="BY34" s="70"/>
      <c r="BZ34" s="71"/>
    </row>
    <row r="35" spans="1:78" ht="13.5" customHeight="1">
      <c r="A35" s="2"/>
      <c r="B35" s="16"/>
      <c r="C35" s="75"/>
      <c r="D35" s="75"/>
      <c r="E35" s="75"/>
      <c r="F35" s="75"/>
      <c r="G35" s="75"/>
      <c r="H35" s="75"/>
      <c r="I35" s="75"/>
      <c r="J35" s="75"/>
      <c r="K35" s="75"/>
      <c r="L35" s="75"/>
      <c r="M35" s="75"/>
      <c r="N35" s="75"/>
      <c r="O35" s="75"/>
      <c r="P35" s="75"/>
      <c r="Q35" s="19"/>
      <c r="R35" s="75"/>
      <c r="S35" s="75"/>
      <c r="T35" s="75"/>
      <c r="U35" s="75"/>
      <c r="V35" s="75"/>
      <c r="W35" s="75"/>
      <c r="X35" s="75"/>
      <c r="Y35" s="75"/>
      <c r="Z35" s="75"/>
      <c r="AA35" s="75"/>
      <c r="AB35" s="75"/>
      <c r="AC35" s="75"/>
      <c r="AD35" s="75"/>
      <c r="AE35" s="75"/>
      <c r="AF35" s="19"/>
      <c r="AG35" s="75"/>
      <c r="AH35" s="75"/>
      <c r="AI35" s="75"/>
      <c r="AJ35" s="75"/>
      <c r="AK35" s="75"/>
      <c r="AL35" s="75"/>
      <c r="AM35" s="75"/>
      <c r="AN35" s="75"/>
      <c r="AO35" s="75"/>
      <c r="AP35" s="75"/>
      <c r="AQ35" s="75"/>
      <c r="AR35" s="75"/>
      <c r="AS35" s="75"/>
      <c r="AT35" s="75"/>
      <c r="AU35" s="19"/>
      <c r="AV35" s="75"/>
      <c r="AW35" s="75"/>
      <c r="AX35" s="75"/>
      <c r="AY35" s="75"/>
      <c r="AZ35" s="75"/>
      <c r="BA35" s="75"/>
      <c r="BB35" s="75"/>
      <c r="BC35" s="75"/>
      <c r="BD35" s="75"/>
      <c r="BE35" s="75"/>
      <c r="BF35" s="75"/>
      <c r="BG35" s="75"/>
      <c r="BH35" s="75"/>
      <c r="BI35" s="75"/>
      <c r="BJ35" s="18"/>
      <c r="BK35" s="2"/>
      <c r="BL35" s="69"/>
      <c r="BM35" s="70"/>
      <c r="BN35" s="70"/>
      <c r="BO35" s="70"/>
      <c r="BP35" s="70"/>
      <c r="BQ35" s="70"/>
      <c r="BR35" s="70"/>
      <c r="BS35" s="70"/>
      <c r="BT35" s="70"/>
      <c r="BU35" s="70"/>
      <c r="BV35" s="70"/>
      <c r="BW35" s="70"/>
      <c r="BX35" s="70"/>
      <c r="BY35" s="70"/>
      <c r="BZ35" s="71"/>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70"/>
      <c r="BN36" s="70"/>
      <c r="BO36" s="70"/>
      <c r="BP36" s="70"/>
      <c r="BQ36" s="70"/>
      <c r="BR36" s="70"/>
      <c r="BS36" s="70"/>
      <c r="BT36" s="70"/>
      <c r="BU36" s="70"/>
      <c r="BV36" s="70"/>
      <c r="BW36" s="70"/>
      <c r="BX36" s="70"/>
      <c r="BY36" s="70"/>
      <c r="BZ36" s="71"/>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70"/>
      <c r="BN37" s="70"/>
      <c r="BO37" s="70"/>
      <c r="BP37" s="70"/>
      <c r="BQ37" s="70"/>
      <c r="BR37" s="70"/>
      <c r="BS37" s="70"/>
      <c r="BT37" s="70"/>
      <c r="BU37" s="70"/>
      <c r="BV37" s="70"/>
      <c r="BW37" s="70"/>
      <c r="BX37" s="70"/>
      <c r="BY37" s="70"/>
      <c r="BZ37" s="71"/>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70"/>
      <c r="BN38" s="70"/>
      <c r="BO38" s="70"/>
      <c r="BP38" s="70"/>
      <c r="BQ38" s="70"/>
      <c r="BR38" s="70"/>
      <c r="BS38" s="70"/>
      <c r="BT38" s="70"/>
      <c r="BU38" s="70"/>
      <c r="BV38" s="70"/>
      <c r="BW38" s="70"/>
      <c r="BX38" s="70"/>
      <c r="BY38" s="70"/>
      <c r="BZ38" s="71"/>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70"/>
      <c r="BN39" s="70"/>
      <c r="BO39" s="70"/>
      <c r="BP39" s="70"/>
      <c r="BQ39" s="70"/>
      <c r="BR39" s="70"/>
      <c r="BS39" s="70"/>
      <c r="BT39" s="70"/>
      <c r="BU39" s="70"/>
      <c r="BV39" s="70"/>
      <c r="BW39" s="70"/>
      <c r="BX39" s="70"/>
      <c r="BY39" s="70"/>
      <c r="BZ39" s="71"/>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70"/>
      <c r="BN40" s="70"/>
      <c r="BO40" s="70"/>
      <c r="BP40" s="70"/>
      <c r="BQ40" s="70"/>
      <c r="BR40" s="70"/>
      <c r="BS40" s="70"/>
      <c r="BT40" s="70"/>
      <c r="BU40" s="70"/>
      <c r="BV40" s="70"/>
      <c r="BW40" s="70"/>
      <c r="BX40" s="70"/>
      <c r="BY40" s="70"/>
      <c r="BZ40" s="71"/>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70"/>
      <c r="BN41" s="70"/>
      <c r="BO41" s="70"/>
      <c r="BP41" s="70"/>
      <c r="BQ41" s="70"/>
      <c r="BR41" s="70"/>
      <c r="BS41" s="70"/>
      <c r="BT41" s="70"/>
      <c r="BU41" s="70"/>
      <c r="BV41" s="70"/>
      <c r="BW41" s="70"/>
      <c r="BX41" s="70"/>
      <c r="BY41" s="70"/>
      <c r="BZ41" s="71"/>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70"/>
      <c r="BN42" s="70"/>
      <c r="BO42" s="70"/>
      <c r="BP42" s="70"/>
      <c r="BQ42" s="70"/>
      <c r="BR42" s="70"/>
      <c r="BS42" s="70"/>
      <c r="BT42" s="70"/>
      <c r="BU42" s="70"/>
      <c r="BV42" s="70"/>
      <c r="BW42" s="70"/>
      <c r="BX42" s="70"/>
      <c r="BY42" s="70"/>
      <c r="BZ42" s="71"/>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70"/>
      <c r="BN43" s="70"/>
      <c r="BO43" s="70"/>
      <c r="BP43" s="70"/>
      <c r="BQ43" s="70"/>
      <c r="BR43" s="70"/>
      <c r="BS43" s="70"/>
      <c r="BT43" s="70"/>
      <c r="BU43" s="70"/>
      <c r="BV43" s="70"/>
      <c r="BW43" s="70"/>
      <c r="BX43" s="70"/>
      <c r="BY43" s="70"/>
      <c r="BZ43" s="71"/>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31</v>
      </c>
      <c r="BM45" s="64"/>
      <c r="BN45" s="64"/>
      <c r="BO45" s="64"/>
      <c r="BP45" s="64"/>
      <c r="BQ45" s="64"/>
      <c r="BR45" s="64"/>
      <c r="BS45" s="64"/>
      <c r="BT45" s="64"/>
      <c r="BU45" s="64"/>
      <c r="BV45" s="64"/>
      <c r="BW45" s="64"/>
      <c r="BX45" s="64"/>
      <c r="BY45" s="64"/>
      <c r="BZ45" s="65"/>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9" t="s">
        <v>121</v>
      </c>
      <c r="BM47" s="70"/>
      <c r="BN47" s="70"/>
      <c r="BO47" s="70"/>
      <c r="BP47" s="70"/>
      <c r="BQ47" s="70"/>
      <c r="BR47" s="70"/>
      <c r="BS47" s="70"/>
      <c r="BT47" s="70"/>
      <c r="BU47" s="70"/>
      <c r="BV47" s="70"/>
      <c r="BW47" s="70"/>
      <c r="BX47" s="70"/>
      <c r="BY47" s="70"/>
      <c r="BZ47" s="71"/>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9"/>
      <c r="BM48" s="70"/>
      <c r="BN48" s="70"/>
      <c r="BO48" s="70"/>
      <c r="BP48" s="70"/>
      <c r="BQ48" s="70"/>
      <c r="BR48" s="70"/>
      <c r="BS48" s="70"/>
      <c r="BT48" s="70"/>
      <c r="BU48" s="70"/>
      <c r="BV48" s="70"/>
      <c r="BW48" s="70"/>
      <c r="BX48" s="70"/>
      <c r="BY48" s="70"/>
      <c r="BZ48" s="71"/>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9"/>
      <c r="BM49" s="70"/>
      <c r="BN49" s="70"/>
      <c r="BO49" s="70"/>
      <c r="BP49" s="70"/>
      <c r="BQ49" s="70"/>
      <c r="BR49" s="70"/>
      <c r="BS49" s="70"/>
      <c r="BT49" s="70"/>
      <c r="BU49" s="70"/>
      <c r="BV49" s="70"/>
      <c r="BW49" s="70"/>
      <c r="BX49" s="70"/>
      <c r="BY49" s="70"/>
      <c r="BZ49" s="71"/>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9"/>
      <c r="BM50" s="70"/>
      <c r="BN50" s="70"/>
      <c r="BO50" s="70"/>
      <c r="BP50" s="70"/>
      <c r="BQ50" s="70"/>
      <c r="BR50" s="70"/>
      <c r="BS50" s="70"/>
      <c r="BT50" s="70"/>
      <c r="BU50" s="70"/>
      <c r="BV50" s="70"/>
      <c r="BW50" s="70"/>
      <c r="BX50" s="70"/>
      <c r="BY50" s="70"/>
      <c r="BZ50" s="71"/>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9"/>
      <c r="BM51" s="70"/>
      <c r="BN51" s="70"/>
      <c r="BO51" s="70"/>
      <c r="BP51" s="70"/>
      <c r="BQ51" s="70"/>
      <c r="BR51" s="70"/>
      <c r="BS51" s="70"/>
      <c r="BT51" s="70"/>
      <c r="BU51" s="70"/>
      <c r="BV51" s="70"/>
      <c r="BW51" s="70"/>
      <c r="BX51" s="70"/>
      <c r="BY51" s="70"/>
      <c r="BZ51" s="71"/>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9"/>
      <c r="BM52" s="70"/>
      <c r="BN52" s="70"/>
      <c r="BO52" s="70"/>
      <c r="BP52" s="70"/>
      <c r="BQ52" s="70"/>
      <c r="BR52" s="70"/>
      <c r="BS52" s="70"/>
      <c r="BT52" s="70"/>
      <c r="BU52" s="70"/>
      <c r="BV52" s="70"/>
      <c r="BW52" s="70"/>
      <c r="BX52" s="70"/>
      <c r="BY52" s="70"/>
      <c r="BZ52" s="71"/>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9"/>
      <c r="BM53" s="70"/>
      <c r="BN53" s="70"/>
      <c r="BO53" s="70"/>
      <c r="BP53" s="70"/>
      <c r="BQ53" s="70"/>
      <c r="BR53" s="70"/>
      <c r="BS53" s="70"/>
      <c r="BT53" s="70"/>
      <c r="BU53" s="70"/>
      <c r="BV53" s="70"/>
      <c r="BW53" s="70"/>
      <c r="BX53" s="70"/>
      <c r="BY53" s="70"/>
      <c r="BZ53" s="71"/>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9"/>
      <c r="BM54" s="70"/>
      <c r="BN54" s="70"/>
      <c r="BO54" s="70"/>
      <c r="BP54" s="70"/>
      <c r="BQ54" s="70"/>
      <c r="BR54" s="70"/>
      <c r="BS54" s="70"/>
      <c r="BT54" s="70"/>
      <c r="BU54" s="70"/>
      <c r="BV54" s="70"/>
      <c r="BW54" s="70"/>
      <c r="BX54" s="70"/>
      <c r="BY54" s="70"/>
      <c r="BZ54" s="71"/>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9"/>
      <c r="BM55" s="70"/>
      <c r="BN55" s="70"/>
      <c r="BO55" s="70"/>
      <c r="BP55" s="70"/>
      <c r="BQ55" s="70"/>
      <c r="BR55" s="70"/>
      <c r="BS55" s="70"/>
      <c r="BT55" s="70"/>
      <c r="BU55" s="70"/>
      <c r="BV55" s="70"/>
      <c r="BW55" s="70"/>
      <c r="BX55" s="70"/>
      <c r="BY55" s="70"/>
      <c r="BZ55" s="71"/>
    </row>
    <row r="56" spans="1:78" ht="13.5" customHeight="1">
      <c r="A56" s="2"/>
      <c r="B56" s="16"/>
      <c r="C56" s="75" t="s">
        <v>32</v>
      </c>
      <c r="D56" s="75"/>
      <c r="E56" s="75"/>
      <c r="F56" s="75"/>
      <c r="G56" s="75"/>
      <c r="H56" s="75"/>
      <c r="I56" s="75"/>
      <c r="J56" s="75"/>
      <c r="K56" s="75"/>
      <c r="L56" s="75"/>
      <c r="M56" s="75"/>
      <c r="N56" s="75"/>
      <c r="O56" s="75"/>
      <c r="P56" s="75"/>
      <c r="Q56" s="19"/>
      <c r="R56" s="75" t="s">
        <v>33</v>
      </c>
      <c r="S56" s="75"/>
      <c r="T56" s="75"/>
      <c r="U56" s="75"/>
      <c r="V56" s="75"/>
      <c r="W56" s="75"/>
      <c r="X56" s="75"/>
      <c r="Y56" s="75"/>
      <c r="Z56" s="75"/>
      <c r="AA56" s="75"/>
      <c r="AB56" s="75"/>
      <c r="AC56" s="75"/>
      <c r="AD56" s="75"/>
      <c r="AE56" s="75"/>
      <c r="AF56" s="19"/>
      <c r="AG56" s="75" t="s">
        <v>34</v>
      </c>
      <c r="AH56" s="75"/>
      <c r="AI56" s="75"/>
      <c r="AJ56" s="75"/>
      <c r="AK56" s="75"/>
      <c r="AL56" s="75"/>
      <c r="AM56" s="75"/>
      <c r="AN56" s="75"/>
      <c r="AO56" s="75"/>
      <c r="AP56" s="75"/>
      <c r="AQ56" s="75"/>
      <c r="AR56" s="75"/>
      <c r="AS56" s="75"/>
      <c r="AT56" s="75"/>
      <c r="AU56" s="19"/>
      <c r="AV56" s="75" t="s">
        <v>35</v>
      </c>
      <c r="AW56" s="75"/>
      <c r="AX56" s="75"/>
      <c r="AY56" s="75"/>
      <c r="AZ56" s="75"/>
      <c r="BA56" s="75"/>
      <c r="BB56" s="75"/>
      <c r="BC56" s="75"/>
      <c r="BD56" s="75"/>
      <c r="BE56" s="75"/>
      <c r="BF56" s="75"/>
      <c r="BG56" s="75"/>
      <c r="BH56" s="75"/>
      <c r="BI56" s="75"/>
      <c r="BJ56" s="18"/>
      <c r="BK56" s="2"/>
      <c r="BL56" s="69"/>
      <c r="BM56" s="70"/>
      <c r="BN56" s="70"/>
      <c r="BO56" s="70"/>
      <c r="BP56" s="70"/>
      <c r="BQ56" s="70"/>
      <c r="BR56" s="70"/>
      <c r="BS56" s="70"/>
      <c r="BT56" s="70"/>
      <c r="BU56" s="70"/>
      <c r="BV56" s="70"/>
      <c r="BW56" s="70"/>
      <c r="BX56" s="70"/>
      <c r="BY56" s="70"/>
      <c r="BZ56" s="71"/>
    </row>
    <row r="57" spans="1:78" ht="13.5" customHeight="1">
      <c r="A57" s="2"/>
      <c r="B57" s="16"/>
      <c r="C57" s="75"/>
      <c r="D57" s="75"/>
      <c r="E57" s="75"/>
      <c r="F57" s="75"/>
      <c r="G57" s="75"/>
      <c r="H57" s="75"/>
      <c r="I57" s="75"/>
      <c r="J57" s="75"/>
      <c r="K57" s="75"/>
      <c r="L57" s="75"/>
      <c r="M57" s="75"/>
      <c r="N57" s="75"/>
      <c r="O57" s="75"/>
      <c r="P57" s="75"/>
      <c r="Q57" s="19"/>
      <c r="R57" s="75"/>
      <c r="S57" s="75"/>
      <c r="T57" s="75"/>
      <c r="U57" s="75"/>
      <c r="V57" s="75"/>
      <c r="W57" s="75"/>
      <c r="X57" s="75"/>
      <c r="Y57" s="75"/>
      <c r="Z57" s="75"/>
      <c r="AA57" s="75"/>
      <c r="AB57" s="75"/>
      <c r="AC57" s="75"/>
      <c r="AD57" s="75"/>
      <c r="AE57" s="75"/>
      <c r="AF57" s="19"/>
      <c r="AG57" s="75"/>
      <c r="AH57" s="75"/>
      <c r="AI57" s="75"/>
      <c r="AJ57" s="75"/>
      <c r="AK57" s="75"/>
      <c r="AL57" s="75"/>
      <c r="AM57" s="75"/>
      <c r="AN57" s="75"/>
      <c r="AO57" s="75"/>
      <c r="AP57" s="75"/>
      <c r="AQ57" s="75"/>
      <c r="AR57" s="75"/>
      <c r="AS57" s="75"/>
      <c r="AT57" s="75"/>
      <c r="AU57" s="19"/>
      <c r="AV57" s="75"/>
      <c r="AW57" s="75"/>
      <c r="AX57" s="75"/>
      <c r="AY57" s="75"/>
      <c r="AZ57" s="75"/>
      <c r="BA57" s="75"/>
      <c r="BB57" s="75"/>
      <c r="BC57" s="75"/>
      <c r="BD57" s="75"/>
      <c r="BE57" s="75"/>
      <c r="BF57" s="75"/>
      <c r="BG57" s="75"/>
      <c r="BH57" s="75"/>
      <c r="BI57" s="75"/>
      <c r="BJ57" s="18"/>
      <c r="BK57" s="2"/>
      <c r="BL57" s="69"/>
      <c r="BM57" s="70"/>
      <c r="BN57" s="70"/>
      <c r="BO57" s="70"/>
      <c r="BP57" s="70"/>
      <c r="BQ57" s="70"/>
      <c r="BR57" s="70"/>
      <c r="BS57" s="70"/>
      <c r="BT57" s="70"/>
      <c r="BU57" s="70"/>
      <c r="BV57" s="70"/>
      <c r="BW57" s="70"/>
      <c r="BX57" s="70"/>
      <c r="BY57" s="70"/>
      <c r="BZ57" s="71"/>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9"/>
      <c r="BM58" s="70"/>
      <c r="BN58" s="70"/>
      <c r="BO58" s="70"/>
      <c r="BP58" s="70"/>
      <c r="BQ58" s="70"/>
      <c r="BR58" s="70"/>
      <c r="BS58" s="70"/>
      <c r="BT58" s="70"/>
      <c r="BU58" s="70"/>
      <c r="BV58" s="70"/>
      <c r="BW58" s="70"/>
      <c r="BX58" s="70"/>
      <c r="BY58" s="70"/>
      <c r="BZ58" s="71"/>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9"/>
      <c r="BM62" s="70"/>
      <c r="BN62" s="70"/>
      <c r="BO62" s="70"/>
      <c r="BP62" s="70"/>
      <c r="BQ62" s="70"/>
      <c r="BR62" s="70"/>
      <c r="BS62" s="70"/>
      <c r="BT62" s="70"/>
      <c r="BU62" s="70"/>
      <c r="BV62" s="70"/>
      <c r="BW62" s="70"/>
      <c r="BX62" s="70"/>
      <c r="BY62" s="70"/>
      <c r="BZ62" s="71"/>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2"/>
      <c r="BM63" s="73"/>
      <c r="BN63" s="73"/>
      <c r="BO63" s="73"/>
      <c r="BP63" s="73"/>
      <c r="BQ63" s="73"/>
      <c r="BR63" s="73"/>
      <c r="BS63" s="73"/>
      <c r="BT63" s="73"/>
      <c r="BU63" s="73"/>
      <c r="BV63" s="73"/>
      <c r="BW63" s="73"/>
      <c r="BX63" s="73"/>
      <c r="BY63" s="73"/>
      <c r="BZ63" s="74"/>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37</v>
      </c>
      <c r="BM64" s="64"/>
      <c r="BN64" s="64"/>
      <c r="BO64" s="64"/>
      <c r="BP64" s="64"/>
      <c r="BQ64" s="64"/>
      <c r="BR64" s="64"/>
      <c r="BS64" s="64"/>
      <c r="BT64" s="64"/>
      <c r="BU64" s="64"/>
      <c r="BV64" s="64"/>
      <c r="BW64" s="64"/>
      <c r="BX64" s="64"/>
      <c r="BY64" s="64"/>
      <c r="BZ64" s="65"/>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122</v>
      </c>
      <c r="BM66" s="70"/>
      <c r="BN66" s="70"/>
      <c r="BO66" s="70"/>
      <c r="BP66" s="70"/>
      <c r="BQ66" s="70"/>
      <c r="BR66" s="70"/>
      <c r="BS66" s="70"/>
      <c r="BT66" s="70"/>
      <c r="BU66" s="70"/>
      <c r="BV66" s="70"/>
      <c r="BW66" s="70"/>
      <c r="BX66" s="70"/>
      <c r="BY66" s="70"/>
      <c r="BZ66" s="71"/>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c r="A79" s="2"/>
      <c r="B79" s="16"/>
      <c r="C79" s="75" t="s">
        <v>38</v>
      </c>
      <c r="D79" s="75"/>
      <c r="E79" s="75"/>
      <c r="F79" s="75"/>
      <c r="G79" s="75"/>
      <c r="H79" s="75"/>
      <c r="I79" s="75"/>
      <c r="J79" s="75"/>
      <c r="K79" s="75"/>
      <c r="L79" s="75"/>
      <c r="M79" s="75"/>
      <c r="N79" s="75"/>
      <c r="O79" s="75"/>
      <c r="P79" s="75"/>
      <c r="Q79" s="75"/>
      <c r="R79" s="75"/>
      <c r="S79" s="75"/>
      <c r="T79" s="75"/>
      <c r="U79" s="19"/>
      <c r="V79" s="19"/>
      <c r="W79" s="75" t="s">
        <v>39</v>
      </c>
      <c r="X79" s="75"/>
      <c r="Y79" s="75"/>
      <c r="Z79" s="75"/>
      <c r="AA79" s="75"/>
      <c r="AB79" s="75"/>
      <c r="AC79" s="75"/>
      <c r="AD79" s="75"/>
      <c r="AE79" s="75"/>
      <c r="AF79" s="75"/>
      <c r="AG79" s="75"/>
      <c r="AH79" s="75"/>
      <c r="AI79" s="75"/>
      <c r="AJ79" s="75"/>
      <c r="AK79" s="75"/>
      <c r="AL79" s="75"/>
      <c r="AM79" s="75"/>
      <c r="AN79" s="75"/>
      <c r="AO79" s="19"/>
      <c r="AP79" s="19"/>
      <c r="AQ79" s="75" t="s">
        <v>40</v>
      </c>
      <c r="AR79" s="75"/>
      <c r="AS79" s="75"/>
      <c r="AT79" s="75"/>
      <c r="AU79" s="75"/>
      <c r="AV79" s="75"/>
      <c r="AW79" s="75"/>
      <c r="AX79" s="75"/>
      <c r="AY79" s="75"/>
      <c r="AZ79" s="75"/>
      <c r="BA79" s="75"/>
      <c r="BB79" s="75"/>
      <c r="BC79" s="75"/>
      <c r="BD79" s="75"/>
      <c r="BE79" s="75"/>
      <c r="BF79" s="75"/>
      <c r="BG79" s="75"/>
      <c r="BH79" s="75"/>
      <c r="BI79" s="17"/>
      <c r="BJ79" s="18"/>
      <c r="BK79" s="2"/>
      <c r="BL79" s="69"/>
      <c r="BM79" s="70"/>
      <c r="BN79" s="70"/>
      <c r="BO79" s="70"/>
      <c r="BP79" s="70"/>
      <c r="BQ79" s="70"/>
      <c r="BR79" s="70"/>
      <c r="BS79" s="70"/>
      <c r="BT79" s="70"/>
      <c r="BU79" s="70"/>
      <c r="BV79" s="70"/>
      <c r="BW79" s="70"/>
      <c r="BX79" s="70"/>
      <c r="BY79" s="70"/>
      <c r="BZ79" s="71"/>
    </row>
    <row r="80" spans="1:78" ht="13.5" customHeight="1">
      <c r="A80" s="2"/>
      <c r="B80" s="16"/>
      <c r="C80" s="75"/>
      <c r="D80" s="75"/>
      <c r="E80" s="75"/>
      <c r="F80" s="75"/>
      <c r="G80" s="75"/>
      <c r="H80" s="75"/>
      <c r="I80" s="75"/>
      <c r="J80" s="75"/>
      <c r="K80" s="75"/>
      <c r="L80" s="75"/>
      <c r="M80" s="75"/>
      <c r="N80" s="75"/>
      <c r="O80" s="75"/>
      <c r="P80" s="75"/>
      <c r="Q80" s="75"/>
      <c r="R80" s="75"/>
      <c r="S80" s="75"/>
      <c r="T80" s="75"/>
      <c r="U80" s="19"/>
      <c r="V80" s="19"/>
      <c r="W80" s="75"/>
      <c r="X80" s="75"/>
      <c r="Y80" s="75"/>
      <c r="Z80" s="75"/>
      <c r="AA80" s="75"/>
      <c r="AB80" s="75"/>
      <c r="AC80" s="75"/>
      <c r="AD80" s="75"/>
      <c r="AE80" s="75"/>
      <c r="AF80" s="75"/>
      <c r="AG80" s="75"/>
      <c r="AH80" s="75"/>
      <c r="AI80" s="75"/>
      <c r="AJ80" s="75"/>
      <c r="AK80" s="75"/>
      <c r="AL80" s="75"/>
      <c r="AM80" s="75"/>
      <c r="AN80" s="75"/>
      <c r="AO80" s="19"/>
      <c r="AP80" s="19"/>
      <c r="AQ80" s="75"/>
      <c r="AR80" s="75"/>
      <c r="AS80" s="75"/>
      <c r="AT80" s="75"/>
      <c r="AU80" s="75"/>
      <c r="AV80" s="75"/>
      <c r="AW80" s="75"/>
      <c r="AX80" s="75"/>
      <c r="AY80" s="75"/>
      <c r="AZ80" s="75"/>
      <c r="BA80" s="75"/>
      <c r="BB80" s="75"/>
      <c r="BC80" s="75"/>
      <c r="BD80" s="75"/>
      <c r="BE80" s="75"/>
      <c r="BF80" s="75"/>
      <c r="BG80" s="75"/>
      <c r="BH80" s="75"/>
      <c r="BI80" s="17"/>
      <c r="BJ80" s="18"/>
      <c r="BK80" s="2"/>
      <c r="BL80" s="69"/>
      <c r="BM80" s="70"/>
      <c r="BN80" s="70"/>
      <c r="BO80" s="70"/>
      <c r="BP80" s="70"/>
      <c r="BQ80" s="70"/>
      <c r="BR80" s="70"/>
      <c r="BS80" s="70"/>
      <c r="BT80" s="70"/>
      <c r="BU80" s="70"/>
      <c r="BV80" s="70"/>
      <c r="BW80" s="70"/>
      <c r="BX80" s="70"/>
      <c r="BY80" s="70"/>
      <c r="BZ80" s="71"/>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9"/>
      <c r="BM81" s="70"/>
      <c r="BN81" s="70"/>
      <c r="BO81" s="70"/>
      <c r="BP81" s="70"/>
      <c r="BQ81" s="70"/>
      <c r="BR81" s="70"/>
      <c r="BS81" s="70"/>
      <c r="BT81" s="70"/>
      <c r="BU81" s="70"/>
      <c r="BV81" s="70"/>
      <c r="BW81" s="70"/>
      <c r="BX81" s="70"/>
      <c r="BY81" s="70"/>
      <c r="BZ81" s="71"/>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2"/>
      <c r="BM82" s="73"/>
      <c r="BN82" s="73"/>
      <c r="BO82" s="73"/>
      <c r="BP82" s="73"/>
      <c r="BQ82" s="73"/>
      <c r="BR82" s="73"/>
      <c r="BS82" s="73"/>
      <c r="BT82" s="73"/>
      <c r="BU82" s="73"/>
      <c r="BV82" s="73"/>
      <c r="BW82" s="73"/>
      <c r="BX82" s="73"/>
      <c r="BY82" s="73"/>
      <c r="BZ82" s="74"/>
    </row>
    <row r="83" spans="1:78">
      <c r="C83" s="2" t="s">
        <v>41</v>
      </c>
    </row>
    <row r="84" spans="1:78">
      <c r="C84" s="25"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【102.38】</v>
      </c>
      <c r="F86" s="26" t="str">
        <f>データ!AT6</f>
        <v>【102.97】</v>
      </c>
      <c r="G86" s="26" t="str">
        <f>データ!BE6</f>
        <v>【54.73】</v>
      </c>
      <c r="H86" s="26" t="str">
        <f>データ!BP6</f>
        <v>【1,225.44】</v>
      </c>
      <c r="I86" s="26" t="str">
        <f>データ!CA6</f>
        <v>【75.58】</v>
      </c>
      <c r="J86" s="26" t="str">
        <f>データ!CL6</f>
        <v>【215.23】</v>
      </c>
      <c r="K86" s="26" t="str">
        <f>データ!CW6</f>
        <v>【42.66】</v>
      </c>
      <c r="L86" s="26" t="str">
        <f>データ!DH6</f>
        <v>【82.67】</v>
      </c>
      <c r="M86" s="26" t="str">
        <f>データ!DS6</f>
        <v>【24.65】</v>
      </c>
      <c r="N86" s="26" t="str">
        <f>データ!ED6</f>
        <v>【0.00】</v>
      </c>
      <c r="O86" s="26" t="str">
        <f>データ!EO6</f>
        <v>【0.10】</v>
      </c>
    </row>
  </sheetData>
  <sheetProtection algorithmName="SHA-512" hashValue="2jY6XkQuh8oEFcUH5yzDm0V1MSR9Ft9hfzdvd8Ww791z4LtNMVh1V1rlCscBFVBEpJ5vLtdQ+znzGa5dmfLebg==" saltValue="D90t5Zo4l3Rx+qMKXP/Eh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cols>
    <col min="2" max="144" width="11.875" customWidth="1"/>
  </cols>
  <sheetData>
    <row r="1" spans="1:148">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c r="A6" s="28" t="s">
        <v>107</v>
      </c>
      <c r="B6" s="33">
        <f>B7</f>
        <v>2017</v>
      </c>
      <c r="C6" s="33">
        <f t="shared" ref="C6:X6" si="3">C7</f>
        <v>72036</v>
      </c>
      <c r="D6" s="33">
        <f t="shared" si="3"/>
        <v>46</v>
      </c>
      <c r="E6" s="33">
        <f t="shared" si="3"/>
        <v>17</v>
      </c>
      <c r="F6" s="33">
        <f t="shared" si="3"/>
        <v>4</v>
      </c>
      <c r="G6" s="33">
        <f t="shared" si="3"/>
        <v>0</v>
      </c>
      <c r="H6" s="33" t="str">
        <f t="shared" si="3"/>
        <v>福島県　郡山市</v>
      </c>
      <c r="I6" s="33" t="str">
        <f t="shared" si="3"/>
        <v>法適用</v>
      </c>
      <c r="J6" s="33" t="str">
        <f t="shared" si="3"/>
        <v>下水道事業</v>
      </c>
      <c r="K6" s="33" t="str">
        <f t="shared" si="3"/>
        <v>特定環境保全公共下水道</v>
      </c>
      <c r="L6" s="33" t="str">
        <f t="shared" si="3"/>
        <v>D2</v>
      </c>
      <c r="M6" s="33" t="str">
        <f t="shared" si="3"/>
        <v>自治体職員</v>
      </c>
      <c r="N6" s="34" t="str">
        <f t="shared" si="3"/>
        <v>-</v>
      </c>
      <c r="O6" s="34">
        <f t="shared" si="3"/>
        <v>42.15</v>
      </c>
      <c r="P6" s="34">
        <f t="shared" si="3"/>
        <v>0.85</v>
      </c>
      <c r="Q6" s="34">
        <f t="shared" si="3"/>
        <v>96.47</v>
      </c>
      <c r="R6" s="34">
        <f t="shared" si="3"/>
        <v>3013</v>
      </c>
      <c r="S6" s="34">
        <f t="shared" si="3"/>
        <v>325683</v>
      </c>
      <c r="T6" s="34">
        <f t="shared" si="3"/>
        <v>757.2</v>
      </c>
      <c r="U6" s="34">
        <f t="shared" si="3"/>
        <v>430.11</v>
      </c>
      <c r="V6" s="34">
        <f t="shared" si="3"/>
        <v>2754</v>
      </c>
      <c r="W6" s="34">
        <f t="shared" si="3"/>
        <v>1.45</v>
      </c>
      <c r="X6" s="34">
        <f t="shared" si="3"/>
        <v>1899.31</v>
      </c>
      <c r="Y6" s="35">
        <f>IF(Y7="",NA(),Y7)</f>
        <v>99.59</v>
      </c>
      <c r="Z6" s="35">
        <f t="shared" ref="Z6:AH6" si="4">IF(Z7="",NA(),Z7)</f>
        <v>100.22</v>
      </c>
      <c r="AA6" s="35">
        <f t="shared" si="4"/>
        <v>99.79</v>
      </c>
      <c r="AB6" s="35">
        <f t="shared" si="4"/>
        <v>100</v>
      </c>
      <c r="AC6" s="35">
        <f t="shared" si="4"/>
        <v>100</v>
      </c>
      <c r="AD6" s="35">
        <f t="shared" si="4"/>
        <v>95.59</v>
      </c>
      <c r="AE6" s="35">
        <f t="shared" si="4"/>
        <v>96.83</v>
      </c>
      <c r="AF6" s="35">
        <f t="shared" si="4"/>
        <v>98.32</v>
      </c>
      <c r="AG6" s="35">
        <f t="shared" si="4"/>
        <v>98.04</v>
      </c>
      <c r="AH6" s="35">
        <f t="shared" si="4"/>
        <v>102.13</v>
      </c>
      <c r="AI6" s="34" t="str">
        <f>IF(AI7="","",IF(AI7="-","【-】","【"&amp;SUBSTITUTE(TEXT(AI7,"#,##0.00"),"-","△")&amp;"】"))</f>
        <v>【102.38】</v>
      </c>
      <c r="AJ6" s="34">
        <f>IF(AJ7="",NA(),AJ7)</f>
        <v>0</v>
      </c>
      <c r="AK6" s="34">
        <f t="shared" ref="AK6:AS6" si="5">IF(AK7="",NA(),AK7)</f>
        <v>0</v>
      </c>
      <c r="AL6" s="34">
        <f t="shared" si="5"/>
        <v>0</v>
      </c>
      <c r="AM6" s="34">
        <f t="shared" si="5"/>
        <v>0</v>
      </c>
      <c r="AN6" s="34">
        <f t="shared" si="5"/>
        <v>0</v>
      </c>
      <c r="AO6" s="35">
        <f t="shared" si="5"/>
        <v>137.81</v>
      </c>
      <c r="AP6" s="35">
        <f t="shared" si="5"/>
        <v>172.52</v>
      </c>
      <c r="AQ6" s="35">
        <f t="shared" si="5"/>
        <v>201.29</v>
      </c>
      <c r="AR6" s="35">
        <f t="shared" si="5"/>
        <v>208.1</v>
      </c>
      <c r="AS6" s="35">
        <f t="shared" si="5"/>
        <v>109.51</v>
      </c>
      <c r="AT6" s="34" t="str">
        <f>IF(AT7="","",IF(AT7="-","【-】","【"&amp;SUBSTITUTE(TEXT(AT7,"#,##0.00"),"-","△")&amp;"】"))</f>
        <v>【102.97】</v>
      </c>
      <c r="AU6" s="35">
        <f>IF(AU7="",NA(),AU7)</f>
        <v>100</v>
      </c>
      <c r="AV6" s="35">
        <f t="shared" ref="AV6:BD6" si="6">IF(AV7="",NA(),AV7)</f>
        <v>7.27</v>
      </c>
      <c r="AW6" s="35">
        <f t="shared" si="6"/>
        <v>18.760000000000002</v>
      </c>
      <c r="AX6" s="35">
        <f t="shared" si="6"/>
        <v>26.78</v>
      </c>
      <c r="AY6" s="35">
        <f t="shared" si="6"/>
        <v>5.37</v>
      </c>
      <c r="AZ6" s="35">
        <f t="shared" si="6"/>
        <v>189.4</v>
      </c>
      <c r="BA6" s="35">
        <f t="shared" si="6"/>
        <v>69.430000000000007</v>
      </c>
      <c r="BB6" s="35">
        <f t="shared" si="6"/>
        <v>81.19</v>
      </c>
      <c r="BC6" s="35">
        <f t="shared" si="6"/>
        <v>75.290000000000006</v>
      </c>
      <c r="BD6" s="35">
        <f t="shared" si="6"/>
        <v>47.44</v>
      </c>
      <c r="BE6" s="34" t="str">
        <f>IF(BE7="","",IF(BE7="-","【-】","【"&amp;SUBSTITUTE(TEXT(BE7,"#,##0.00"),"-","△")&amp;"】"))</f>
        <v>【54.73】</v>
      </c>
      <c r="BF6" s="35">
        <f>IF(BF7="",NA(),BF7)</f>
        <v>2153.9699999999998</v>
      </c>
      <c r="BG6" s="35">
        <f t="shared" ref="BG6:BO6" si="7">IF(BG7="",NA(),BG7)</f>
        <v>1235.92</v>
      </c>
      <c r="BH6" s="35">
        <f t="shared" si="7"/>
        <v>1776.73</v>
      </c>
      <c r="BI6" s="35">
        <f t="shared" si="7"/>
        <v>1636.95</v>
      </c>
      <c r="BJ6" s="35">
        <f t="shared" si="7"/>
        <v>1771.68</v>
      </c>
      <c r="BK6" s="35">
        <f t="shared" si="7"/>
        <v>1554.05</v>
      </c>
      <c r="BL6" s="35">
        <f t="shared" si="7"/>
        <v>1671.86</v>
      </c>
      <c r="BM6" s="35">
        <f t="shared" si="7"/>
        <v>1673.47</v>
      </c>
      <c r="BN6" s="35">
        <f t="shared" si="7"/>
        <v>1592.72</v>
      </c>
      <c r="BO6" s="35">
        <f t="shared" si="7"/>
        <v>1243.71</v>
      </c>
      <c r="BP6" s="34" t="str">
        <f>IF(BP7="","",IF(BP7="-","【-】","【"&amp;SUBSTITUTE(TEXT(BP7,"#,##0.00"),"-","△")&amp;"】"))</f>
        <v>【1,225.44】</v>
      </c>
      <c r="BQ6" s="35">
        <f>IF(BQ7="",NA(),BQ7)</f>
        <v>37.799999999999997</v>
      </c>
      <c r="BR6" s="35">
        <f t="shared" ref="BR6:BZ6" si="8">IF(BR7="",NA(),BR7)</f>
        <v>33.299999999999997</v>
      </c>
      <c r="BS6" s="35">
        <f t="shared" si="8"/>
        <v>33.01</v>
      </c>
      <c r="BT6" s="35">
        <f t="shared" si="8"/>
        <v>35.799999999999997</v>
      </c>
      <c r="BU6" s="35">
        <f t="shared" si="8"/>
        <v>27.36</v>
      </c>
      <c r="BV6" s="35">
        <f t="shared" si="8"/>
        <v>53.01</v>
      </c>
      <c r="BW6" s="35">
        <f t="shared" si="8"/>
        <v>50.54</v>
      </c>
      <c r="BX6" s="35">
        <f t="shared" si="8"/>
        <v>49.22</v>
      </c>
      <c r="BY6" s="35">
        <f t="shared" si="8"/>
        <v>53.7</v>
      </c>
      <c r="BZ6" s="35">
        <f t="shared" si="8"/>
        <v>74.3</v>
      </c>
      <c r="CA6" s="34" t="str">
        <f>IF(CA7="","",IF(CA7="-","【-】","【"&amp;SUBSTITUTE(TEXT(CA7,"#,##0.00"),"-","△")&amp;"】"))</f>
        <v>【75.58】</v>
      </c>
      <c r="CB6" s="35">
        <f>IF(CB7="",NA(),CB7)</f>
        <v>448.6</v>
      </c>
      <c r="CC6" s="35">
        <f t="shared" ref="CC6:CK6" si="9">IF(CC7="",NA(),CC7)</f>
        <v>505.75</v>
      </c>
      <c r="CD6" s="35">
        <f t="shared" si="9"/>
        <v>516.52</v>
      </c>
      <c r="CE6" s="35">
        <f t="shared" si="9"/>
        <v>475.65</v>
      </c>
      <c r="CF6" s="35">
        <f t="shared" si="9"/>
        <v>620.58000000000004</v>
      </c>
      <c r="CG6" s="35">
        <f t="shared" si="9"/>
        <v>299.39</v>
      </c>
      <c r="CH6" s="35">
        <f t="shared" si="9"/>
        <v>320.36</v>
      </c>
      <c r="CI6" s="35">
        <f t="shared" si="9"/>
        <v>332.02</v>
      </c>
      <c r="CJ6" s="35">
        <f t="shared" si="9"/>
        <v>300.35000000000002</v>
      </c>
      <c r="CK6" s="35">
        <f t="shared" si="9"/>
        <v>221.81</v>
      </c>
      <c r="CL6" s="34" t="str">
        <f>IF(CL7="","",IF(CL7="-","【-】","【"&amp;SUBSTITUTE(TEXT(CL7,"#,##0.00"),"-","△")&amp;"】"))</f>
        <v>【215.23】</v>
      </c>
      <c r="CM6" s="35">
        <f>IF(CM7="",NA(),CM7)</f>
        <v>22.04</v>
      </c>
      <c r="CN6" s="35">
        <f t="shared" ref="CN6:CV6" si="10">IF(CN7="",NA(),CN7)</f>
        <v>22.85</v>
      </c>
      <c r="CO6" s="35">
        <f t="shared" si="10"/>
        <v>24.71</v>
      </c>
      <c r="CP6" s="35">
        <f t="shared" si="10"/>
        <v>24.65</v>
      </c>
      <c r="CQ6" s="35">
        <f t="shared" si="10"/>
        <v>25.71</v>
      </c>
      <c r="CR6" s="35">
        <f t="shared" si="10"/>
        <v>36.200000000000003</v>
      </c>
      <c r="CS6" s="35">
        <f t="shared" si="10"/>
        <v>34.74</v>
      </c>
      <c r="CT6" s="35">
        <f t="shared" si="10"/>
        <v>36.65</v>
      </c>
      <c r="CU6" s="35">
        <f t="shared" si="10"/>
        <v>37.72</v>
      </c>
      <c r="CV6" s="35">
        <f t="shared" si="10"/>
        <v>43.36</v>
      </c>
      <c r="CW6" s="34" t="str">
        <f>IF(CW7="","",IF(CW7="-","【-】","【"&amp;SUBSTITUTE(TEXT(CW7,"#,##0.00"),"-","△")&amp;"】"))</f>
        <v>【42.66】</v>
      </c>
      <c r="CX6" s="35">
        <f>IF(CX7="",NA(),CX7)</f>
        <v>49.36</v>
      </c>
      <c r="CY6" s="35">
        <f t="shared" ref="CY6:DG6" si="11">IF(CY7="",NA(),CY7)</f>
        <v>52.44</v>
      </c>
      <c r="CZ6" s="35">
        <f t="shared" si="11"/>
        <v>51.59</v>
      </c>
      <c r="DA6" s="35">
        <f t="shared" si="11"/>
        <v>53.79</v>
      </c>
      <c r="DB6" s="35">
        <f t="shared" si="11"/>
        <v>56.03</v>
      </c>
      <c r="DC6" s="35">
        <f t="shared" si="11"/>
        <v>71.069999999999993</v>
      </c>
      <c r="DD6" s="35">
        <f t="shared" si="11"/>
        <v>70.14</v>
      </c>
      <c r="DE6" s="35">
        <f t="shared" si="11"/>
        <v>68.83</v>
      </c>
      <c r="DF6" s="35">
        <f t="shared" si="11"/>
        <v>68.459999999999994</v>
      </c>
      <c r="DG6" s="35">
        <f t="shared" si="11"/>
        <v>83.06</v>
      </c>
      <c r="DH6" s="34" t="str">
        <f>IF(DH7="","",IF(DH7="-","【-】","【"&amp;SUBSTITUTE(TEXT(DH7,"#,##0.00"),"-","△")&amp;"】"))</f>
        <v>【82.67】</v>
      </c>
      <c r="DI6" s="35">
        <f>IF(DI7="",NA(),DI7)</f>
        <v>12.23</v>
      </c>
      <c r="DJ6" s="35">
        <f t="shared" ref="DJ6:DR6" si="12">IF(DJ7="",NA(),DJ7)</f>
        <v>20.79</v>
      </c>
      <c r="DK6" s="35">
        <f t="shared" si="12"/>
        <v>23.54</v>
      </c>
      <c r="DL6" s="35">
        <f t="shared" si="12"/>
        <v>26.38</v>
      </c>
      <c r="DM6" s="35">
        <f t="shared" si="12"/>
        <v>27.52</v>
      </c>
      <c r="DN6" s="35">
        <f t="shared" si="12"/>
        <v>6.66</v>
      </c>
      <c r="DO6" s="35">
        <f t="shared" si="12"/>
        <v>14.53</v>
      </c>
      <c r="DP6" s="35">
        <f t="shared" si="12"/>
        <v>17.72</v>
      </c>
      <c r="DQ6" s="35">
        <f t="shared" si="12"/>
        <v>18.920000000000002</v>
      </c>
      <c r="DR6" s="35">
        <f t="shared" si="12"/>
        <v>23.93</v>
      </c>
      <c r="DS6" s="34" t="str">
        <f>IF(DS7="","",IF(DS7="-","【-】","【"&amp;SUBSTITUTE(TEXT(DS7,"#,##0.00"),"-","△")&amp;"】"))</f>
        <v>【24.65】</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【0.00】</v>
      </c>
      <c r="EE6" s="34">
        <f>IF(EE7="",NA(),EE7)</f>
        <v>0</v>
      </c>
      <c r="EF6" s="35">
        <f t="shared" ref="EF6:EN6" si="14">IF(EF7="",NA(),EF7)</f>
        <v>0.22</v>
      </c>
      <c r="EG6" s="35">
        <f t="shared" si="14"/>
        <v>0.18</v>
      </c>
      <c r="EH6" s="34">
        <f t="shared" si="14"/>
        <v>0</v>
      </c>
      <c r="EI6" s="35">
        <f t="shared" si="14"/>
        <v>1.85</v>
      </c>
      <c r="EJ6" s="35">
        <f t="shared" si="14"/>
        <v>7.0000000000000007E-2</v>
      </c>
      <c r="EK6" s="35">
        <f t="shared" si="14"/>
        <v>0.08</v>
      </c>
      <c r="EL6" s="35">
        <f t="shared" si="14"/>
        <v>0.26</v>
      </c>
      <c r="EM6" s="35">
        <f t="shared" si="14"/>
        <v>0.13</v>
      </c>
      <c r="EN6" s="35">
        <f t="shared" si="14"/>
        <v>0.09</v>
      </c>
      <c r="EO6" s="34" t="str">
        <f>IF(EO7="","",IF(EO7="-","【-】","【"&amp;SUBSTITUTE(TEXT(EO7,"#,##0.00"),"-","△")&amp;"】"))</f>
        <v>【0.10】</v>
      </c>
    </row>
    <row r="7" spans="1:148" s="36" customFormat="1">
      <c r="A7" s="28"/>
      <c r="B7" s="37">
        <v>2017</v>
      </c>
      <c r="C7" s="37">
        <v>72036</v>
      </c>
      <c r="D7" s="37">
        <v>46</v>
      </c>
      <c r="E7" s="37">
        <v>17</v>
      </c>
      <c r="F7" s="37">
        <v>4</v>
      </c>
      <c r="G7" s="37">
        <v>0</v>
      </c>
      <c r="H7" s="37" t="s">
        <v>108</v>
      </c>
      <c r="I7" s="37" t="s">
        <v>109</v>
      </c>
      <c r="J7" s="37" t="s">
        <v>110</v>
      </c>
      <c r="K7" s="37" t="s">
        <v>111</v>
      </c>
      <c r="L7" s="37" t="s">
        <v>112</v>
      </c>
      <c r="M7" s="37" t="s">
        <v>113</v>
      </c>
      <c r="N7" s="38" t="s">
        <v>114</v>
      </c>
      <c r="O7" s="38">
        <v>42.15</v>
      </c>
      <c r="P7" s="38">
        <v>0.85</v>
      </c>
      <c r="Q7" s="38">
        <v>96.47</v>
      </c>
      <c r="R7" s="38">
        <v>3013</v>
      </c>
      <c r="S7" s="38">
        <v>325683</v>
      </c>
      <c r="T7" s="38">
        <v>757.2</v>
      </c>
      <c r="U7" s="38">
        <v>430.11</v>
      </c>
      <c r="V7" s="38">
        <v>2754</v>
      </c>
      <c r="W7" s="38">
        <v>1.45</v>
      </c>
      <c r="X7" s="38">
        <v>1899.31</v>
      </c>
      <c r="Y7" s="38">
        <v>99.59</v>
      </c>
      <c r="Z7" s="38">
        <v>100.22</v>
      </c>
      <c r="AA7" s="38">
        <v>99.79</v>
      </c>
      <c r="AB7" s="38">
        <v>100</v>
      </c>
      <c r="AC7" s="38">
        <v>100</v>
      </c>
      <c r="AD7" s="38">
        <v>95.59</v>
      </c>
      <c r="AE7" s="38">
        <v>96.83</v>
      </c>
      <c r="AF7" s="38">
        <v>98.32</v>
      </c>
      <c r="AG7" s="38">
        <v>98.04</v>
      </c>
      <c r="AH7" s="38">
        <v>102.13</v>
      </c>
      <c r="AI7" s="38">
        <v>102.38</v>
      </c>
      <c r="AJ7" s="38">
        <v>0</v>
      </c>
      <c r="AK7" s="38">
        <v>0</v>
      </c>
      <c r="AL7" s="38">
        <v>0</v>
      </c>
      <c r="AM7" s="38">
        <v>0</v>
      </c>
      <c r="AN7" s="38">
        <v>0</v>
      </c>
      <c r="AO7" s="38">
        <v>137.81</v>
      </c>
      <c r="AP7" s="38">
        <v>172.52</v>
      </c>
      <c r="AQ7" s="38">
        <v>201.29</v>
      </c>
      <c r="AR7" s="38">
        <v>208.1</v>
      </c>
      <c r="AS7" s="38">
        <v>109.51</v>
      </c>
      <c r="AT7" s="38">
        <v>102.97</v>
      </c>
      <c r="AU7" s="38">
        <v>100</v>
      </c>
      <c r="AV7" s="38">
        <v>7.27</v>
      </c>
      <c r="AW7" s="38">
        <v>18.760000000000002</v>
      </c>
      <c r="AX7" s="38">
        <v>26.78</v>
      </c>
      <c r="AY7" s="38">
        <v>5.37</v>
      </c>
      <c r="AZ7" s="38">
        <v>189.4</v>
      </c>
      <c r="BA7" s="38">
        <v>69.430000000000007</v>
      </c>
      <c r="BB7" s="38">
        <v>81.19</v>
      </c>
      <c r="BC7" s="38">
        <v>75.290000000000006</v>
      </c>
      <c r="BD7" s="38">
        <v>47.44</v>
      </c>
      <c r="BE7" s="38">
        <v>54.73</v>
      </c>
      <c r="BF7" s="38">
        <v>2153.9699999999998</v>
      </c>
      <c r="BG7" s="38">
        <v>1235.92</v>
      </c>
      <c r="BH7" s="38">
        <v>1776.73</v>
      </c>
      <c r="BI7" s="38">
        <v>1636.95</v>
      </c>
      <c r="BJ7" s="38">
        <v>1771.68</v>
      </c>
      <c r="BK7" s="38">
        <v>1554.05</v>
      </c>
      <c r="BL7" s="38">
        <v>1671.86</v>
      </c>
      <c r="BM7" s="38">
        <v>1673.47</v>
      </c>
      <c r="BN7" s="38">
        <v>1592.72</v>
      </c>
      <c r="BO7" s="38">
        <v>1243.71</v>
      </c>
      <c r="BP7" s="38">
        <v>1225.44</v>
      </c>
      <c r="BQ7" s="38">
        <v>37.799999999999997</v>
      </c>
      <c r="BR7" s="38">
        <v>33.299999999999997</v>
      </c>
      <c r="BS7" s="38">
        <v>33.01</v>
      </c>
      <c r="BT7" s="38">
        <v>35.799999999999997</v>
      </c>
      <c r="BU7" s="38">
        <v>27.36</v>
      </c>
      <c r="BV7" s="38">
        <v>53.01</v>
      </c>
      <c r="BW7" s="38">
        <v>50.54</v>
      </c>
      <c r="BX7" s="38">
        <v>49.22</v>
      </c>
      <c r="BY7" s="38">
        <v>53.7</v>
      </c>
      <c r="BZ7" s="38">
        <v>74.3</v>
      </c>
      <c r="CA7" s="38">
        <v>75.58</v>
      </c>
      <c r="CB7" s="38">
        <v>448.6</v>
      </c>
      <c r="CC7" s="38">
        <v>505.75</v>
      </c>
      <c r="CD7" s="38">
        <v>516.52</v>
      </c>
      <c r="CE7" s="38">
        <v>475.65</v>
      </c>
      <c r="CF7" s="38">
        <v>620.58000000000004</v>
      </c>
      <c r="CG7" s="38">
        <v>299.39</v>
      </c>
      <c r="CH7" s="38">
        <v>320.36</v>
      </c>
      <c r="CI7" s="38">
        <v>332.02</v>
      </c>
      <c r="CJ7" s="38">
        <v>300.35000000000002</v>
      </c>
      <c r="CK7" s="38">
        <v>221.81</v>
      </c>
      <c r="CL7" s="38">
        <v>215.23</v>
      </c>
      <c r="CM7" s="38">
        <v>22.04</v>
      </c>
      <c r="CN7" s="38">
        <v>22.85</v>
      </c>
      <c r="CO7" s="38">
        <v>24.71</v>
      </c>
      <c r="CP7" s="38">
        <v>24.65</v>
      </c>
      <c r="CQ7" s="38">
        <v>25.71</v>
      </c>
      <c r="CR7" s="38">
        <v>36.200000000000003</v>
      </c>
      <c r="CS7" s="38">
        <v>34.74</v>
      </c>
      <c r="CT7" s="38">
        <v>36.65</v>
      </c>
      <c r="CU7" s="38">
        <v>37.72</v>
      </c>
      <c r="CV7" s="38">
        <v>43.36</v>
      </c>
      <c r="CW7" s="38">
        <v>42.66</v>
      </c>
      <c r="CX7" s="38">
        <v>49.36</v>
      </c>
      <c r="CY7" s="38">
        <v>52.44</v>
      </c>
      <c r="CZ7" s="38">
        <v>51.59</v>
      </c>
      <c r="DA7" s="38">
        <v>53.79</v>
      </c>
      <c r="DB7" s="38">
        <v>56.03</v>
      </c>
      <c r="DC7" s="38">
        <v>71.069999999999993</v>
      </c>
      <c r="DD7" s="38">
        <v>70.14</v>
      </c>
      <c r="DE7" s="38">
        <v>68.83</v>
      </c>
      <c r="DF7" s="38">
        <v>68.459999999999994</v>
      </c>
      <c r="DG7" s="38">
        <v>83.06</v>
      </c>
      <c r="DH7" s="38">
        <v>82.67</v>
      </c>
      <c r="DI7" s="38">
        <v>12.23</v>
      </c>
      <c r="DJ7" s="38">
        <v>20.79</v>
      </c>
      <c r="DK7" s="38">
        <v>23.54</v>
      </c>
      <c r="DL7" s="38">
        <v>26.38</v>
      </c>
      <c r="DM7" s="38">
        <v>27.52</v>
      </c>
      <c r="DN7" s="38">
        <v>6.66</v>
      </c>
      <c r="DO7" s="38">
        <v>14.53</v>
      </c>
      <c r="DP7" s="38">
        <v>17.72</v>
      </c>
      <c r="DQ7" s="38">
        <v>18.920000000000002</v>
      </c>
      <c r="DR7" s="38">
        <v>23.93</v>
      </c>
      <c r="DS7" s="38">
        <v>24.65</v>
      </c>
      <c r="DT7" s="38">
        <v>0</v>
      </c>
      <c r="DU7" s="38">
        <v>0</v>
      </c>
      <c r="DV7" s="38">
        <v>0</v>
      </c>
      <c r="DW7" s="38">
        <v>0</v>
      </c>
      <c r="DX7" s="38">
        <v>0</v>
      </c>
      <c r="DY7" s="38">
        <v>0</v>
      </c>
      <c r="DZ7" s="38">
        <v>0</v>
      </c>
      <c r="EA7" s="38">
        <v>0</v>
      </c>
      <c r="EB7" s="38">
        <v>0</v>
      </c>
      <c r="EC7" s="38">
        <v>0</v>
      </c>
      <c r="ED7" s="38">
        <v>0</v>
      </c>
      <c r="EE7" s="38">
        <v>0</v>
      </c>
      <c r="EF7" s="38">
        <v>0.22</v>
      </c>
      <c r="EG7" s="38">
        <v>0.18</v>
      </c>
      <c r="EH7" s="38">
        <v>0</v>
      </c>
      <c r="EI7" s="38">
        <v>1.85</v>
      </c>
      <c r="EJ7" s="38">
        <v>7.0000000000000007E-2</v>
      </c>
      <c r="EK7" s="38">
        <v>0.08</v>
      </c>
      <c r="EL7" s="38">
        <v>0.26</v>
      </c>
      <c r="EM7" s="38">
        <v>0.13</v>
      </c>
      <c r="EN7" s="38">
        <v>0.09</v>
      </c>
      <c r="EO7" s="38">
        <v>0.1</v>
      </c>
    </row>
    <row r="8" spans="1:148">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安藤　貴之</cp:lastModifiedBy>
  <cp:lastPrinted>2019-01-25T08:31:02Z</cp:lastPrinted>
  <dcterms:created xsi:type="dcterms:W3CDTF">2018-12-03T08:52:26Z</dcterms:created>
  <dcterms:modified xsi:type="dcterms:W3CDTF">2019-01-30T01:09:37Z</dcterms:modified>
  <cp:category/>
</cp:coreProperties>
</file>