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ON3bgGYDZjtYapTfGAA/06+/ox8C75Bfu1CB6eO2wPoU+42bxgdN5BX88i3qzkaYFjW90I0NoT7vhec9sLXJLg==" workbookSaltValue="SbkrESeVCvO+Ckl3CSUYBA==" workbookSpinCount="100000" lockStructure="1"/>
  <bookViews>
    <workbookView xWindow="0" yWindow="0" windowWidth="15360" windowHeight="763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<sst xmlns="http://schemas.openxmlformats.org/spreadsheetml/2006/main" count="237" uniqueCount="121">
  <si>
    <t>管理者の情報</t>
    <rPh sb="0" eb="2">
      <t>カンリ</t>
    </rPh>
    <rPh sb="2" eb="3">
      <t>シャ</t>
    </rPh>
    <rPh sb="4" eb="6">
      <t>ジョウホウ</t>
    </rPh>
    <phoneticPr fontId="1"/>
  </si>
  <si>
    <t>「支払能力」</t>
  </si>
  <si>
    <t>経営比較分析表（平成29年度決算）</t>
  </si>
  <si>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</si>
  <si>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</si>
  <si>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</si>
  <si>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</si>
  <si>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</si>
  <si>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</si>
  <si>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</si>
  <si>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</si>
  <si>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</si>
  <si>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</si>
  <si>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</si>
  <si>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</si>
  <si>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</si>
  <si>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水道事業(法非適用)</t>
    <rPh sb="0" eb="2">
      <t>スイドウ</t>
    </rPh>
    <rPh sb="2" eb="4">
      <t>ジギョウ</t>
    </rPh>
    <phoneticPr fontId="1"/>
  </si>
  <si>
    <t>【】</t>
  </si>
  <si>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</si>
  <si>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</si>
  <si>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</si>
  <si>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</si>
  <si>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「管路の更新投資の実施状況」</t>
    <rPh sb="1" eb="3">
      <t>カンロ</t>
    </rPh>
    <rPh sb="4" eb="6">
      <t>コウシン</t>
    </rPh>
    <rPh sb="6" eb="8">
      <t>トウシ</t>
    </rPh>
    <rPh sb="9" eb="11">
      <t>ジッシ</t>
    </rPh>
    <rPh sb="11" eb="13">
      <t>ジョウキョウ</t>
    </rPh>
    <phoneticPr fontId="1"/>
  </si>
  <si>
    <t>資金不足比率(％)</t>
  </si>
  <si>
    <t>業務CD</t>
    <rPh sb="0" eb="2">
      <t>ギョウム</t>
    </rPh>
    <phoneticPr fontId="1"/>
  </si>
  <si>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</si>
  <si>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</si>
  <si>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</si>
  <si>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②管路経年化率(％)</t>
    <rPh sb="1" eb="3">
      <t>カンロ</t>
    </rPh>
    <rPh sb="3" eb="6">
      <t>ケイネンカ</t>
    </rPh>
    <rPh sb="6" eb="7">
      <t>リツ</t>
    </rPh>
    <phoneticPr fontId="1"/>
  </si>
  <si>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</si>
  <si>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</si>
  <si>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</si>
  <si>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1"/>
  </si>
  <si>
    <t>－</t>
  </si>
  <si>
    <t>平成29年度全国平均</t>
  </si>
  <si>
    <t>分析欄</t>
    <rPh sb="0" eb="2">
      <t>ブンセキ</t>
    </rPh>
    <rPh sb="2" eb="3">
      <t>ラン</t>
    </rPh>
    <phoneticPr fontId="1"/>
  </si>
  <si>
    <t>1. 経営の健全性・効率性について</t>
  </si>
  <si>
    <t>2①</t>
  </si>
  <si>
    <t>「管路の経年化の状況」</t>
    <rPh sb="1" eb="3">
      <t>カンロ</t>
    </rPh>
    <rPh sb="4" eb="7">
      <t>ケイネンカ</t>
    </rPh>
    <rPh sb="8" eb="10">
      <t>ジョウキョウ</t>
    </rPh>
    <phoneticPr fontId="1"/>
  </si>
  <si>
    <t>「単年度の収支」</t>
  </si>
  <si>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</si>
  <si>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</si>
  <si>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</si>
  <si>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</si>
  <si>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</si>
  <si>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④企業債残高対給水収益比率(％)</t>
    <rPh sb="1" eb="4">
      <t>キギョウサイ</t>
    </rPh>
    <rPh sb="4" eb="6">
      <t>ザンダカ</t>
    </rPh>
    <rPh sb="6" eb="7">
      <t>タイ</t>
    </rPh>
    <rPh sb="7" eb="9">
      <t>キュウスイ</t>
    </rPh>
    <rPh sb="9" eb="11">
      <t>シュウエキ</t>
    </rPh>
    <rPh sb="11" eb="13">
      <t>ヒリツ</t>
    </rPh>
    <phoneticPr fontId="1"/>
  </si>
  <si>
    <t>2③</t>
  </si>
  <si>
    <t>1②</t>
  </si>
  <si>
    <t>2. 老朽化の状況について</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</si>
  <si>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</si>
  <si>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</si>
  <si>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</si>
  <si>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</si>
  <si>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1. 経営の健全性・効率性</t>
    <rPh sb="3" eb="5">
      <t>ケイエイ</t>
    </rPh>
    <rPh sb="6" eb="9">
      <t>ケンゼンセイ</t>
    </rPh>
    <rPh sb="10" eb="12">
      <t>コウリツ</t>
    </rPh>
    <rPh sb="12" eb="13">
      <t>セイ</t>
    </rPh>
    <phoneticPr fontId="1"/>
  </si>
  <si>
    <t>※　平成25年度における各指標の類似団体平均値は、当時の事業数を基に算出していますが、管路更新率については、平成26年度の事業数を基に類似団体平均値を算出しています。</t>
  </si>
  <si>
    <t>1①</t>
  </si>
  <si>
    <t>2②</t>
  </si>
  <si>
    <t>1③</t>
  </si>
  <si>
    <t>1④</t>
  </si>
  <si>
    <t>事業CD</t>
    <rPh sb="0" eb="2">
      <t>ジギョウ</t>
    </rPh>
    <phoneticPr fontId="1"/>
  </si>
  <si>
    <t>1⑤</t>
  </si>
  <si>
    <t>1⑦</t>
  </si>
  <si>
    <t>1⑧</t>
  </si>
  <si>
    <t>年度</t>
    <rPh sb="0" eb="2">
      <t>ネンド</t>
    </rPh>
    <phoneticPr fontId="1"/>
  </si>
  <si>
    <t>-</t>
  </si>
  <si>
    <t>項番</t>
    <rPh sb="0" eb="2">
      <t>コウバン</t>
    </rPh>
    <phoneticPr fontId="1"/>
  </si>
  <si>
    <t>施設CD</t>
    <rPh sb="0" eb="2">
      <t>シセツ</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</si>
  <si>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</si>
  <si>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</si>
  <si>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</si>
  <si>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</si>
  <si>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</si>
  <si>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</si>
  <si>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</si>
  <si>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</si>
  <si>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</si>
  <si>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</si>
  <si>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</si>
  <si>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</si>
  <si>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</si>
  <si>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</si>
  <si>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</si>
  <si>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</si>
  <si>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</si>
  <si>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</si>
  <si>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</si>
  <si>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</si>
  <si>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</si>
  <si>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</si>
  <si>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</si>
  <si>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</si>
  <si>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</si>
  <si>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</si>
  <si>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</si>
  <si>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</si>
  <si>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</si>
  <si>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</si>
  <si>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</si>
  <si>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</si>
  <si>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</si>
  <si>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</si>
  <si>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</si>
  <si>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</si>
  <si>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</si>
  <si>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</si>
  <si>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</si>
  <si>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福島県　金山町</t>
  </si>
  <si>
    <t>法非適用</t>
  </si>
  <si>
    <t>水道事業</t>
  </si>
  <si>
    <t>簡易水道事業</t>
  </si>
  <si>
    <t>D4</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</si>
  <si>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</si>
  <si>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</si>
  <si>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</si>
  <si>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</si>
  <si>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</si>
  <si>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</si>
  <si>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</si>
  <si>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収益的収支比率は、平均値と比較して多少高い水準である、また、平成２５年から生活基盤施設耐震化等交付金を利用した老朽管の布設替え等を実施しているため、起債残高は右肩上がりとなり、それと比例して給水原価も少しずつ増える傾向にある。
　冬期間の積雪期に、留守となる住宅については、止水栓を閉栓する等、凍結破裂による、漏水を最小限に食い止め使用者の無駄な使用料の発生を防止し、滞納者への料金回収の取り組み強化などにより料金の回収率を上げる事に努めているものの、人口の減少により、回収率と施設利用率は横ばい又は、若干減少している。
　５年ごとに、料金の見直しを行っており、今後消費税率の増加による料金見直しの検討が必要となっている。</t>
    <rPh sb="17" eb="19">
      <t>タショウ</t>
    </rPh>
    <rPh sb="19" eb="20">
      <t>タカ</t>
    </rPh>
    <rPh sb="91" eb="93">
      <t>ヒレイ</t>
    </rPh>
    <rPh sb="95" eb="97">
      <t>キュウスイ</t>
    </rPh>
    <rPh sb="97" eb="99">
      <t>ゲンカ</t>
    </rPh>
    <rPh sb="100" eb="101">
      <t>スコ</t>
    </rPh>
    <rPh sb="104" eb="105">
      <t>フ</t>
    </rPh>
    <rPh sb="184" eb="187">
      <t>タイノウシャ</t>
    </rPh>
    <rPh sb="189" eb="191">
      <t>リョウキン</t>
    </rPh>
    <rPh sb="191" eb="193">
      <t>カイシュウ</t>
    </rPh>
    <rPh sb="194" eb="195">
      <t>ト</t>
    </rPh>
    <rPh sb="196" eb="197">
      <t>ク</t>
    </rPh>
    <rPh sb="198" eb="200">
      <t>キョウカ</t>
    </rPh>
    <rPh sb="212" eb="213">
      <t>ア</t>
    </rPh>
    <rPh sb="215" eb="216">
      <t>コト</t>
    </rPh>
    <rPh sb="217" eb="218">
      <t>ツト</t>
    </rPh>
    <rPh sb="235" eb="238">
      <t>カイシュウリツ</t>
    </rPh>
    <rPh sb="299" eb="301">
      <t>ケントウ</t>
    </rPh>
    <phoneticPr fontId="1"/>
  </si>
  <si>
    <t>生活基盤施設耐震化等交付金事業により、老朽管等の布設替えを平成２５年度から実施しており、これからも引き続き老朽管等の更新にむけ事業を進めていく。</t>
    <rPh sb="49" eb="50">
      <t>ヒ</t>
    </rPh>
    <rPh sb="51" eb="52">
      <t>ツヅ</t>
    </rPh>
    <rPh sb="53" eb="56">
      <t>ロウキュウカン</t>
    </rPh>
    <rPh sb="56" eb="57">
      <t>トウ</t>
    </rPh>
    <rPh sb="58" eb="60">
      <t>コウシン</t>
    </rPh>
    <rPh sb="63" eb="65">
      <t>ジギョウ</t>
    </rPh>
    <phoneticPr fontId="1"/>
  </si>
  <si>
    <t>施設の改修により、平成２６年度から有収率が向上しているが、老朽管路による漏水が多いため、管路更新の必要性が高い。しかし、財源確保や経営の影響をふまえ、投資計画等の見直しを行う必要性がある。また、収益の向上のためには、他部局と連携し人口減少を最小限に抑える施策と、費用を最小限に抑える対策が望まれる。</t>
    <rPh sb="39" eb="40">
      <t>オオ</t>
    </rPh>
    <rPh sb="44" eb="46">
      <t>カンロ</t>
    </rPh>
    <rPh sb="46" eb="48">
      <t>コウシン</t>
    </rPh>
    <rPh sb="49" eb="52">
      <t>ヒツヨウセイ</t>
    </rPh>
    <rPh sb="53" eb="54">
      <t>タカ</t>
    </rPh>
    <rPh sb="60" eb="62">
      <t>ザイゲン</t>
    </rPh>
    <rPh sb="62" eb="64">
      <t>カクホ</t>
    </rPh>
    <rPh sb="65" eb="67">
      <t>ケイエイ</t>
    </rPh>
    <rPh sb="68" eb="70">
      <t>エイキョウ</t>
    </rPh>
    <rPh sb="75" eb="77">
      <t>トウシ</t>
    </rPh>
    <rPh sb="77" eb="79">
      <t>ケイカク</t>
    </rPh>
    <rPh sb="79" eb="80">
      <t>トウ</t>
    </rPh>
    <rPh sb="81" eb="83">
      <t>ミナオ</t>
    </rPh>
    <rPh sb="85" eb="86">
      <t>オコナ</t>
    </rPh>
    <rPh sb="87" eb="90">
      <t>ヒツヨウセイ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</si>
</sst>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quot;#,##0.00"/>
    <numFmt numFmtId="177" formatCode="#,##0.00;&quot;△&quot;#,##0.00;&quot;-&quot;"/>
    <numFmt numFmtId="178" formatCode="#,##0;&quot;△&quot;#,##0"/>
    <numFmt numFmtId="179"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9"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7"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1.84</c:v>
                </c:pt>
                <c:pt idx="2">
                  <c:v>0.53</c:v>
                </c:pt>
                <c:pt idx="3" formatCode="#,##0.00;&quot;△&quot;#,##0.00">
                  <c:v>0</c:v>
                </c:pt>
                <c:pt idx="4">
                  <c:v>3.69</c:v>
                </c:pt>
              </c:numCache>
            </c:numRef>
          </c:val>
        </c:ser>
        <c:dLbls>
          <c:showLegendKey val="0"/>
          <c:showVal val="0"/>
          <c:showCatName val="0"/>
          <c:showSerName val="0"/>
          <c:showPercent val="0"/>
          <c:showBubbleSize val="0"/>
        </c:dLbls>
        <c:gapWidth val="150"/>
        <c:axId val="87111936"/>
        <c:axId val="505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ser>
        <c:dLbls>
          <c:showLegendKey val="0"/>
          <c:showVal val="0"/>
          <c:showCatName val="0"/>
          <c:showSerName val="0"/>
          <c:showPercent val="0"/>
          <c:showBubbleSize val="0"/>
        </c:dLbls>
        <c:marker val="1"/>
        <c:smooth val="0"/>
        <c:axId val="87111936"/>
        <c:axId val="50504448"/>
      </c:lineChart>
      <c:dateAx>
        <c:axId val="87111936"/>
        <c:scaling>
          <c:orientation val="minMax"/>
        </c:scaling>
        <c:delete val="1"/>
        <c:axPos val="b"/>
        <c:numFmt formatCode="ge" sourceLinked="1"/>
        <c:majorTickMark val="none"/>
        <c:minorTickMark val="none"/>
        <c:tickLblPos val="none"/>
        <c:crossAx val="50504448"/>
        <c:crosses val="autoZero"/>
        <c:auto val="1"/>
        <c:lblOffset val="100"/>
        <c:baseTimeUnit val="years"/>
      </c:dateAx>
      <c:valAx>
        <c:axId val="50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8711193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44.49</c:v>
                </c:pt>
                <c:pt idx="1">
                  <c:v>45.29</c:v>
                </c:pt>
                <c:pt idx="2">
                  <c:v>45.11</c:v>
                </c:pt>
                <c:pt idx="3">
                  <c:v>42.24</c:v>
                </c:pt>
                <c:pt idx="4">
                  <c:v>38.520000000000003</c:v>
                </c:pt>
              </c:numCache>
            </c:numRef>
          </c:val>
        </c:ser>
        <c:dLbls>
          <c:showLegendKey val="0"/>
          <c:showVal val="0"/>
          <c:showCatName val="0"/>
          <c:showSerName val="0"/>
          <c:showPercent val="0"/>
          <c:showBubbleSize val="0"/>
        </c:dLbls>
        <c:gapWidth val="150"/>
        <c:axId val="105053568"/>
        <c:axId val="1050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ser>
        <c:dLbls>
          <c:showLegendKey val="0"/>
          <c:showVal val="0"/>
          <c:showCatName val="0"/>
          <c:showSerName val="0"/>
          <c:showPercent val="0"/>
          <c:showBubbleSize val="0"/>
        </c:dLbls>
        <c:marker val="1"/>
        <c:smooth val="0"/>
        <c:axId val="105053568"/>
        <c:axId val="105059840"/>
      </c:lineChart>
      <c:dateAx>
        <c:axId val="105053568"/>
        <c:scaling>
          <c:orientation val="minMax"/>
        </c:scaling>
        <c:delete val="1"/>
        <c:axPos val="b"/>
        <c:numFmt formatCode="ge" sourceLinked="1"/>
        <c:majorTickMark val="none"/>
        <c:minorTickMark val="none"/>
        <c:tickLblPos val="none"/>
        <c:crossAx val="105059840"/>
        <c:crosses val="autoZero"/>
        <c:auto val="1"/>
        <c:lblOffset val="100"/>
        <c:baseTimeUnit val="years"/>
      </c:dateAx>
      <c:valAx>
        <c:axId val="1050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50535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72.319999999999993</c:v>
                </c:pt>
                <c:pt idx="1">
                  <c:v>75.16</c:v>
                </c:pt>
                <c:pt idx="2">
                  <c:v>73.709999999999994</c:v>
                </c:pt>
                <c:pt idx="3">
                  <c:v>70.45</c:v>
                </c:pt>
                <c:pt idx="4">
                  <c:v>76.739999999999995</c:v>
                </c:pt>
              </c:numCache>
            </c:numRef>
          </c:val>
        </c:ser>
        <c:dLbls>
          <c:showLegendKey val="0"/>
          <c:showVal val="0"/>
          <c:showCatName val="0"/>
          <c:showSerName val="0"/>
          <c:showPercent val="0"/>
          <c:showBubbleSize val="0"/>
        </c:dLbls>
        <c:gapWidth val="150"/>
        <c:axId val="105081856"/>
        <c:axId val="1051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ser>
        <c:dLbls>
          <c:showLegendKey val="0"/>
          <c:showVal val="0"/>
          <c:showCatName val="0"/>
          <c:showSerName val="0"/>
          <c:showPercent val="0"/>
          <c:showBubbleSize val="0"/>
        </c:dLbls>
        <c:marker val="1"/>
        <c:smooth val="0"/>
        <c:axId val="105081856"/>
        <c:axId val="105100416"/>
      </c:lineChart>
      <c:dateAx>
        <c:axId val="105081856"/>
        <c:scaling>
          <c:orientation val="minMax"/>
        </c:scaling>
        <c:delete val="1"/>
        <c:axPos val="b"/>
        <c:numFmt formatCode="ge" sourceLinked="1"/>
        <c:majorTickMark val="none"/>
        <c:minorTickMark val="none"/>
        <c:tickLblPos val="none"/>
        <c:crossAx val="105100416"/>
        <c:crosses val="autoZero"/>
        <c:auto val="1"/>
        <c:lblOffset val="100"/>
        <c:baseTimeUnit val="years"/>
      </c:dateAx>
      <c:valAx>
        <c:axId val="1051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508185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74.5</c:v>
                </c:pt>
                <c:pt idx="1">
                  <c:v>81.88</c:v>
                </c:pt>
                <c:pt idx="2">
                  <c:v>80.209999999999994</c:v>
                </c:pt>
                <c:pt idx="3">
                  <c:v>74.58</c:v>
                </c:pt>
                <c:pt idx="4">
                  <c:v>80.56</c:v>
                </c:pt>
              </c:numCache>
            </c:numRef>
          </c:val>
        </c:ser>
        <c:dLbls>
          <c:showLegendKey val="0"/>
          <c:showVal val="0"/>
          <c:showCatName val="0"/>
          <c:showSerName val="0"/>
          <c:showPercent val="0"/>
          <c:showBubbleSize val="0"/>
        </c:dLbls>
        <c:gapWidth val="150"/>
        <c:axId val="50931968"/>
        <c:axId val="509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ser>
        <c:dLbls>
          <c:showLegendKey val="0"/>
          <c:showVal val="0"/>
          <c:showCatName val="0"/>
          <c:showSerName val="0"/>
          <c:showPercent val="0"/>
          <c:showBubbleSize val="0"/>
        </c:dLbls>
        <c:marker val="1"/>
        <c:smooth val="0"/>
        <c:axId val="50931968"/>
        <c:axId val="50942336"/>
      </c:lineChart>
      <c:dateAx>
        <c:axId val="50931968"/>
        <c:scaling>
          <c:orientation val="minMax"/>
        </c:scaling>
        <c:delete val="1"/>
        <c:axPos val="b"/>
        <c:numFmt formatCode="ge" sourceLinked="1"/>
        <c:majorTickMark val="none"/>
        <c:minorTickMark val="none"/>
        <c:tickLblPos val="none"/>
        <c:crossAx val="50942336"/>
        <c:crosses val="autoZero"/>
        <c:auto val="1"/>
        <c:lblOffset val="100"/>
        <c:baseTimeUnit val="years"/>
      </c:dateAx>
      <c:valAx>
        <c:axId val="50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9319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968448"/>
        <c:axId val="50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968448"/>
        <c:axId val="50978816"/>
      </c:lineChart>
      <c:dateAx>
        <c:axId val="50968448"/>
        <c:scaling>
          <c:orientation val="minMax"/>
        </c:scaling>
        <c:delete val="1"/>
        <c:axPos val="b"/>
        <c:numFmt formatCode="ge" sourceLinked="1"/>
        <c:majorTickMark val="none"/>
        <c:minorTickMark val="none"/>
        <c:tickLblPos val="none"/>
        <c:crossAx val="50978816"/>
        <c:crosses val="autoZero"/>
        <c:auto val="1"/>
        <c:lblOffset val="100"/>
        <c:baseTimeUnit val="years"/>
      </c:dateAx>
      <c:valAx>
        <c:axId val="509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96844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93632"/>
        <c:axId val="506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93632"/>
        <c:axId val="50695552"/>
      </c:lineChart>
      <c:dateAx>
        <c:axId val="50693632"/>
        <c:scaling>
          <c:orientation val="minMax"/>
        </c:scaling>
        <c:delete val="1"/>
        <c:axPos val="b"/>
        <c:numFmt formatCode="ge" sourceLinked="1"/>
        <c:majorTickMark val="none"/>
        <c:minorTickMark val="none"/>
        <c:tickLblPos val="none"/>
        <c:crossAx val="50695552"/>
        <c:crosses val="autoZero"/>
        <c:auto val="1"/>
        <c:lblOffset val="100"/>
        <c:baseTimeUnit val="years"/>
      </c:dateAx>
      <c:valAx>
        <c:axId val="506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6936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19744"/>
        <c:axId val="50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19744"/>
        <c:axId val="50799744"/>
      </c:lineChart>
      <c:dateAx>
        <c:axId val="50719744"/>
        <c:scaling>
          <c:orientation val="minMax"/>
        </c:scaling>
        <c:delete val="1"/>
        <c:axPos val="b"/>
        <c:numFmt formatCode="ge" sourceLinked="1"/>
        <c:majorTickMark val="none"/>
        <c:minorTickMark val="none"/>
        <c:tickLblPos val="none"/>
        <c:crossAx val="50799744"/>
        <c:crosses val="autoZero"/>
        <c:auto val="1"/>
        <c:lblOffset val="100"/>
        <c:baseTimeUnit val="years"/>
      </c:dateAx>
      <c:valAx>
        <c:axId val="507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7197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834432"/>
        <c:axId val="50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34432"/>
        <c:axId val="50848896"/>
      </c:lineChart>
      <c:dateAx>
        <c:axId val="50834432"/>
        <c:scaling>
          <c:orientation val="minMax"/>
        </c:scaling>
        <c:delete val="1"/>
        <c:axPos val="b"/>
        <c:numFmt formatCode="ge" sourceLinked="1"/>
        <c:majorTickMark val="none"/>
        <c:minorTickMark val="none"/>
        <c:tickLblPos val="none"/>
        <c:crossAx val="50848896"/>
        <c:crosses val="autoZero"/>
        <c:auto val="1"/>
        <c:lblOffset val="100"/>
        <c:baseTimeUnit val="years"/>
      </c:dateAx>
      <c:valAx>
        <c:axId val="50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8344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893.87</c:v>
                </c:pt>
                <c:pt idx="1">
                  <c:v>976.94</c:v>
                </c:pt>
                <c:pt idx="2">
                  <c:v>1112.19</c:v>
                </c:pt>
                <c:pt idx="3">
                  <c:v>1248.42</c:v>
                </c:pt>
                <c:pt idx="4">
                  <c:v>1271.75</c:v>
                </c:pt>
              </c:numCache>
            </c:numRef>
          </c:val>
        </c:ser>
        <c:dLbls>
          <c:showLegendKey val="0"/>
          <c:showVal val="0"/>
          <c:showCatName val="0"/>
          <c:showSerName val="0"/>
          <c:showPercent val="0"/>
          <c:showBubbleSize val="0"/>
        </c:dLbls>
        <c:gapWidth val="150"/>
        <c:axId val="50866816"/>
        <c:axId val="508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ser>
        <c:dLbls>
          <c:showLegendKey val="0"/>
          <c:showVal val="0"/>
          <c:showCatName val="0"/>
          <c:showSerName val="0"/>
          <c:showPercent val="0"/>
          <c:showBubbleSize val="0"/>
        </c:dLbls>
        <c:marker val="1"/>
        <c:smooth val="0"/>
        <c:axId val="50866816"/>
        <c:axId val="50868992"/>
      </c:lineChart>
      <c:dateAx>
        <c:axId val="50866816"/>
        <c:scaling>
          <c:orientation val="minMax"/>
        </c:scaling>
        <c:delete val="1"/>
        <c:axPos val="b"/>
        <c:numFmt formatCode="ge" sourceLinked="1"/>
        <c:majorTickMark val="none"/>
        <c:minorTickMark val="none"/>
        <c:tickLblPos val="none"/>
        <c:crossAx val="50868992"/>
        <c:crosses val="autoZero"/>
        <c:auto val="1"/>
        <c:lblOffset val="100"/>
        <c:baseTimeUnit val="years"/>
      </c:dateAx>
      <c:valAx>
        <c:axId val="50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8668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57.87</c:v>
                </c:pt>
                <c:pt idx="1">
                  <c:v>66.69</c:v>
                </c:pt>
                <c:pt idx="2">
                  <c:v>65.53</c:v>
                </c:pt>
                <c:pt idx="3">
                  <c:v>64</c:v>
                </c:pt>
                <c:pt idx="4">
                  <c:v>63.96</c:v>
                </c:pt>
              </c:numCache>
            </c:numRef>
          </c:val>
        </c:ser>
        <c:dLbls>
          <c:showLegendKey val="0"/>
          <c:showVal val="0"/>
          <c:showCatName val="0"/>
          <c:showSerName val="0"/>
          <c:showPercent val="0"/>
          <c:showBubbleSize val="0"/>
        </c:dLbls>
        <c:gapWidth val="150"/>
        <c:axId val="50889472"/>
        <c:axId val="508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ser>
        <c:dLbls>
          <c:showLegendKey val="0"/>
          <c:showVal val="0"/>
          <c:showCatName val="0"/>
          <c:showSerName val="0"/>
          <c:showPercent val="0"/>
          <c:showBubbleSize val="0"/>
        </c:dLbls>
        <c:marker val="1"/>
        <c:smooth val="0"/>
        <c:axId val="50889472"/>
        <c:axId val="50891392"/>
      </c:lineChart>
      <c:dateAx>
        <c:axId val="50889472"/>
        <c:scaling>
          <c:orientation val="minMax"/>
        </c:scaling>
        <c:delete val="1"/>
        <c:axPos val="b"/>
        <c:numFmt formatCode="ge" sourceLinked="1"/>
        <c:majorTickMark val="none"/>
        <c:minorTickMark val="none"/>
        <c:tickLblPos val="none"/>
        <c:crossAx val="50891392"/>
        <c:crosses val="autoZero"/>
        <c:auto val="1"/>
        <c:lblOffset val="100"/>
        <c:baseTimeUnit val="years"/>
      </c:dateAx>
      <c:valAx>
        <c:axId val="50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8894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432.77</c:v>
                </c:pt>
                <c:pt idx="1">
                  <c:v>375.88</c:v>
                </c:pt>
                <c:pt idx="2">
                  <c:v>374.46</c:v>
                </c:pt>
                <c:pt idx="3">
                  <c:v>420.5</c:v>
                </c:pt>
                <c:pt idx="4">
                  <c:v>433.89</c:v>
                </c:pt>
              </c:numCache>
            </c:numRef>
          </c:val>
        </c:ser>
        <c:dLbls>
          <c:showLegendKey val="0"/>
          <c:showVal val="0"/>
          <c:showCatName val="0"/>
          <c:showSerName val="0"/>
          <c:showPercent val="0"/>
          <c:showBubbleSize val="0"/>
        </c:dLbls>
        <c:gapWidth val="150"/>
        <c:axId val="105021440"/>
        <c:axId val="1050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ser>
        <c:dLbls>
          <c:showLegendKey val="0"/>
          <c:showVal val="0"/>
          <c:showCatName val="0"/>
          <c:showSerName val="0"/>
          <c:showPercent val="0"/>
          <c:showBubbleSize val="0"/>
        </c:dLbls>
        <c:marker val="1"/>
        <c:smooth val="0"/>
        <c:axId val="105021440"/>
        <c:axId val="105023360"/>
      </c:lineChart>
      <c:dateAx>
        <c:axId val="105021440"/>
        <c:scaling>
          <c:orientation val="minMax"/>
        </c:scaling>
        <c:delete val="1"/>
        <c:axPos val="b"/>
        <c:numFmt formatCode="ge" sourceLinked="1"/>
        <c:majorTickMark val="none"/>
        <c:minorTickMark val="none"/>
        <c:tickLblPos val="none"/>
        <c:crossAx val="105023360"/>
        <c:crosses val="autoZero"/>
        <c:auto val="1"/>
        <c:lblOffset val="100"/>
        <c:baseTimeUnit val="years"/>
      </c:dateAx>
      <c:valAx>
        <c:axId val="1050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50214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【75.76】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【1,141.75】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【74.25】</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【56.91】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【292.18】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【54.93】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【0.72】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2</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金山町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4</v>
      </c>
      <c r="C7" s="43"/>
      <c r="D7" s="43"/>
      <c r="E7" s="43"/>
      <c r="F7" s="43"/>
      <c r="G7" s="43"/>
      <c r="H7" s="43"/>
      <c r="I7" s="43" t="s">
        <v>9</v>
      </c>
      <c r="J7" s="43"/>
      <c r="K7" s="43"/>
      <c r="L7" s="43"/>
      <c r="M7" s="43"/>
      <c r="N7" s="43"/>
      <c r="O7" s="43"/>
      <c r="P7" s="43" t="s">
        <v>3</v>
      </c>
      <c r="Q7" s="43"/>
      <c r="R7" s="43"/>
      <c r="S7" s="43"/>
      <c r="T7" s="43"/>
      <c r="U7" s="43"/>
      <c r="V7" s="43"/>
      <c r="W7" s="43" t="s">
        <v>7</v>
      </c>
      <c r="X7" s="43"/>
      <c r="Y7" s="43"/>
      <c r="Z7" s="43"/>
      <c r="AA7" s="43"/>
      <c r="AB7" s="43"/>
      <c r="AC7" s="43"/>
      <c r="AD7" s="43" t="s">
        <v>0</v>
      </c>
      <c r="AE7" s="43"/>
      <c r="AF7" s="43"/>
      <c r="AG7" s="43"/>
      <c r="AH7" s="43"/>
      <c r="AI7" s="43"/>
      <c r="AJ7" s="43"/>
      <c r="AK7" s="2"/>
      <c r="AL7" s="43" t="s">
        <v>10</v>
      </c>
      <c r="AM7" s="43"/>
      <c r="AN7" s="43"/>
      <c r="AO7" s="43"/>
      <c r="AP7" s="43"/>
      <c r="AQ7" s="43"/>
      <c r="AR7" s="43"/>
      <c r="AS7" s="43"/>
      <c r="AT7" s="43" t="s">
        <v>14</v>
      </c>
      <c r="AU7" s="43"/>
      <c r="AV7" s="43"/>
      <c r="AW7" s="43"/>
      <c r="AX7" s="43"/>
      <c r="AY7" s="43"/>
      <c r="AZ7" s="43"/>
      <c r="BA7" s="43"/>
      <c r="BB7" s="43" t="s">
        <v>11</v>
      </c>
      <c r="BC7" s="43"/>
      <c r="BD7" s="43"/>
      <c r="BE7" s="43"/>
      <c r="BF7" s="43"/>
      <c r="BG7" s="43"/>
      <c r="BH7" s="43"/>
      <c r="BI7" s="43"/>
      <c r="BJ7" s="3"/>
      <c r="BK7" s="3"/>
      <c r="BL7" s="15" t="s">
        <v>15</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水道事業</v>
      </c>
      <c r="J8" s="44"/>
      <c r="K8" s="44"/>
      <c r="L8" s="44"/>
      <c r="M8" s="44"/>
      <c r="N8" s="44"/>
      <c r="O8" s="44"/>
      <c r="P8" s="44" t="str">
        <f>データ!$K$6</f>
        <v>簡易水道事業</v>
      </c>
      <c r="Q8" s="44"/>
      <c r="R8" s="44"/>
      <c r="S8" s="44"/>
      <c r="T8" s="44"/>
      <c r="U8" s="44"/>
      <c r="V8" s="44"/>
      <c r="W8" s="44" t="str">
        <f>データ!$L$6</f>
        <v>D4</v>
      </c>
      <c r="X8" s="44"/>
      <c r="Y8" s="44"/>
      <c r="Z8" s="44"/>
      <c r="AA8" s="44"/>
      <c r="AB8" s="44"/>
      <c r="AC8" s="44"/>
      <c r="AD8" s="44" t="str">
        <f>データ!$M$6</f>
        <v>非設置</v>
      </c>
      <c r="AE8" s="44"/>
      <c r="AF8" s="44"/>
      <c r="AG8" s="44"/>
      <c r="AH8" s="44"/>
      <c r="AI8" s="44"/>
      <c r="AJ8" s="44"/>
      <c r="AK8" s="2"/>
      <c r="AL8" s="45">
        <f>データ!$R$6</f>
        <v>2135</v>
      </c>
      <c r="AM8" s="45"/>
      <c r="AN8" s="45"/>
      <c r="AO8" s="45"/>
      <c r="AP8" s="45"/>
      <c r="AQ8" s="45"/>
      <c r="AR8" s="45"/>
      <c r="AS8" s="45"/>
      <c r="AT8" s="46">
        <f>データ!$S$6</f>
        <v>293.92</v>
      </c>
      <c r="AU8" s="46"/>
      <c r="AV8" s="46"/>
      <c r="AW8" s="46"/>
      <c r="AX8" s="46"/>
      <c r="AY8" s="46"/>
      <c r="AZ8" s="46"/>
      <c r="BA8" s="46"/>
      <c r="BB8" s="46">
        <f>データ!$T$6</f>
        <v>7.26</v>
      </c>
      <c r="BC8" s="46"/>
      <c r="BD8" s="46"/>
      <c r="BE8" s="46"/>
      <c r="BF8" s="46"/>
      <c r="BG8" s="46"/>
      <c r="BH8" s="46"/>
      <c r="BI8" s="46"/>
      <c r="BJ8" s="3"/>
      <c r="BK8" s="3"/>
      <c r="BL8" s="47" t="s">
        <v>18</v>
      </c>
      <c r="BM8" s="48"/>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25</v>
      </c>
      <c r="J9" s="43"/>
      <c r="K9" s="43"/>
      <c r="L9" s="43"/>
      <c r="M9" s="43"/>
      <c r="N9" s="43"/>
      <c r="O9" s="43"/>
      <c r="P9" s="43" t="s">
        <v>29</v>
      </c>
      <c r="Q9" s="43"/>
      <c r="R9" s="43"/>
      <c r="S9" s="43"/>
      <c r="T9" s="43"/>
      <c r="U9" s="43"/>
      <c r="V9" s="43"/>
      <c r="W9" s="43" t="s">
        <v>30</v>
      </c>
      <c r="X9" s="43"/>
      <c r="Y9" s="43"/>
      <c r="Z9" s="43"/>
      <c r="AA9" s="43"/>
      <c r="AB9" s="43"/>
      <c r="AC9" s="43"/>
      <c r="AD9" s="2"/>
      <c r="AE9" s="2"/>
      <c r="AF9" s="2"/>
      <c r="AG9" s="2"/>
      <c r="AH9" s="3"/>
      <c r="AI9" s="2"/>
      <c r="AJ9" s="2"/>
      <c r="AK9" s="2"/>
      <c r="AL9" s="43" t="s">
        <v>8</v>
      </c>
      <c r="AM9" s="43"/>
      <c r="AN9" s="43"/>
      <c r="AO9" s="43"/>
      <c r="AP9" s="43"/>
      <c r="AQ9" s="43"/>
      <c r="AR9" s="43"/>
      <c r="AS9" s="43"/>
      <c r="AT9" s="43" t="s">
        <v>27</v>
      </c>
      <c r="AU9" s="43"/>
      <c r="AV9" s="43"/>
      <c r="AW9" s="43"/>
      <c r="AX9" s="43"/>
      <c r="AY9" s="43"/>
      <c r="AZ9" s="43"/>
      <c r="BA9" s="43"/>
      <c r="BB9" s="43" t="s">
        <v>6</v>
      </c>
      <c r="BC9" s="43"/>
      <c r="BD9" s="43"/>
      <c r="BE9" s="43"/>
      <c r="BF9" s="43"/>
      <c r="BG9" s="43"/>
      <c r="BH9" s="43"/>
      <c r="BI9" s="43"/>
      <c r="BJ9" s="3"/>
      <c r="BK9" s="3"/>
      <c r="BL9" s="49" t="s">
        <v>33</v>
      </c>
      <c r="BM9" s="50"/>
      <c r="BN9" s="18" t="s">
        <v>13</v>
      </c>
      <c r="BO9" s="21"/>
      <c r="BP9" s="21"/>
      <c r="BQ9" s="21"/>
      <c r="BR9" s="21"/>
      <c r="BS9" s="21"/>
      <c r="BT9" s="21"/>
      <c r="BU9" s="21"/>
      <c r="BV9" s="21"/>
      <c r="BW9" s="21"/>
      <c r="BX9" s="21"/>
      <c r="BY9" s="2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92.29</v>
      </c>
      <c r="Q10" s="46"/>
      <c r="R10" s="46"/>
      <c r="S10" s="46"/>
      <c r="T10" s="46"/>
      <c r="U10" s="46"/>
      <c r="V10" s="46"/>
      <c r="W10" s="45">
        <f>データ!$Q$6</f>
        <v>4161</v>
      </c>
      <c r="X10" s="45"/>
      <c r="Y10" s="45"/>
      <c r="Z10" s="45"/>
      <c r="AA10" s="45"/>
      <c r="AB10" s="45"/>
      <c r="AC10" s="45"/>
      <c r="AD10" s="2"/>
      <c r="AE10" s="2"/>
      <c r="AF10" s="2"/>
      <c r="AG10" s="2"/>
      <c r="AH10" s="2"/>
      <c r="AI10" s="2"/>
      <c r="AJ10" s="2"/>
      <c r="AK10" s="2"/>
      <c r="AL10" s="45">
        <f>データ!$U$6</f>
        <v>1940</v>
      </c>
      <c r="AM10" s="45"/>
      <c r="AN10" s="45"/>
      <c r="AO10" s="45"/>
      <c r="AP10" s="45"/>
      <c r="AQ10" s="45"/>
      <c r="AR10" s="45"/>
      <c r="AS10" s="45"/>
      <c r="AT10" s="46">
        <f>データ!$V$6</f>
        <v>2.36</v>
      </c>
      <c r="AU10" s="46"/>
      <c r="AV10" s="46"/>
      <c r="AW10" s="46"/>
      <c r="AX10" s="46"/>
      <c r="AY10" s="46"/>
      <c r="AZ10" s="46"/>
      <c r="BA10" s="46"/>
      <c r="BB10" s="46">
        <f>データ!$W$6</f>
        <v>822.03</v>
      </c>
      <c r="BC10" s="46"/>
      <c r="BD10" s="46"/>
      <c r="BE10" s="46"/>
      <c r="BF10" s="46"/>
      <c r="BG10" s="46"/>
      <c r="BH10" s="46"/>
      <c r="BI10" s="46"/>
      <c r="BJ10" s="2"/>
      <c r="BK10" s="2"/>
      <c r="BL10" s="51" t="s">
        <v>17</v>
      </c>
      <c r="BM10" s="52"/>
      <c r="BN10" s="19" t="s">
        <v>34</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35</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26</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36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118</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39</v>
      </c>
      <c r="D34" s="68"/>
      <c r="E34" s="68"/>
      <c r="F34" s="68"/>
      <c r="G34" s="68"/>
      <c r="H34" s="68"/>
      <c r="I34" s="68"/>
      <c r="J34" s="68"/>
      <c r="K34" s="68"/>
      <c r="L34" s="68"/>
      <c r="M34" s="68"/>
      <c r="N34" s="68"/>
      <c r="O34" s="68"/>
      <c r="P34" s="68"/>
      <c r="Q34" s="12"/>
      <c r="R34" s="68" t="s">
        <v>41</v>
      </c>
      <c r="S34" s="68"/>
      <c r="T34" s="68"/>
      <c r="U34" s="68"/>
      <c r="V34" s="68"/>
      <c r="W34" s="68"/>
      <c r="X34" s="68"/>
      <c r="Y34" s="68"/>
      <c r="Z34" s="68"/>
      <c r="AA34" s="68"/>
      <c r="AB34" s="68"/>
      <c r="AC34" s="68"/>
      <c r="AD34" s="68"/>
      <c r="AE34" s="68"/>
      <c r="AF34" s="12"/>
      <c r="AG34" s="68" t="s">
        <v>1</v>
      </c>
      <c r="AH34" s="68"/>
      <c r="AI34" s="68"/>
      <c r="AJ34" s="68"/>
      <c r="AK34" s="68"/>
      <c r="AL34" s="68"/>
      <c r="AM34" s="68"/>
      <c r="AN34" s="68"/>
      <c r="AO34" s="68"/>
      <c r="AP34" s="68"/>
      <c r="AQ34" s="68"/>
      <c r="AR34" s="68"/>
      <c r="AS34" s="68"/>
      <c r="AT34" s="68"/>
      <c r="AU34" s="12"/>
      <c r="AV34" s="68" t="s">
        <v>42</v>
      </c>
      <c r="AW34" s="68"/>
      <c r="AX34" s="68"/>
      <c r="AY34" s="68"/>
      <c r="AZ34" s="68"/>
      <c r="BA34" s="68"/>
      <c r="BB34" s="68"/>
      <c r="BC34" s="68"/>
      <c r="BD34" s="68"/>
      <c r="BE34" s="68"/>
      <c r="BF34" s="68"/>
      <c r="BG34" s="68"/>
      <c r="BH34" s="68"/>
      <c r="BI34" s="6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2"/>
      <c r="R35" s="68"/>
      <c r="S35" s="68"/>
      <c r="T35" s="68"/>
      <c r="U35" s="68"/>
      <c r="V35" s="68"/>
      <c r="W35" s="68"/>
      <c r="X35" s="68"/>
      <c r="Y35" s="68"/>
      <c r="Z35" s="68"/>
      <c r="AA35" s="68"/>
      <c r="AB35" s="68"/>
      <c r="AC35" s="68"/>
      <c r="AD35" s="68"/>
      <c r="AE35" s="68"/>
      <c r="AF35" s="12"/>
      <c r="AG35" s="68"/>
      <c r="AH35" s="68"/>
      <c r="AI35" s="68"/>
      <c r="AJ35" s="68"/>
      <c r="AK35" s="68"/>
      <c r="AL35" s="68"/>
      <c r="AM35" s="68"/>
      <c r="AN35" s="68"/>
      <c r="AO35" s="68"/>
      <c r="AP35" s="68"/>
      <c r="AQ35" s="68"/>
      <c r="AR35" s="68"/>
      <c r="AS35" s="68"/>
      <c r="AT35" s="68"/>
      <c r="AU35" s="12"/>
      <c r="AV35" s="68"/>
      <c r="AW35" s="68"/>
      <c r="AX35" s="68"/>
      <c r="AY35" s="68"/>
      <c r="AZ35" s="68"/>
      <c r="BA35" s="68"/>
      <c r="BB35" s="68"/>
      <c r="BC35" s="68"/>
      <c r="BD35" s="68"/>
      <c r="BE35" s="68"/>
      <c r="BF35" s="68"/>
      <c r="BG35" s="68"/>
      <c r="BH35" s="68"/>
      <c r="BI35" s="6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2" t="s">
        <v>48</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119</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50</v>
      </c>
      <c r="D56" s="68"/>
      <c r="E56" s="68"/>
      <c r="F56" s="68"/>
      <c r="G56" s="68"/>
      <c r="H56" s="68"/>
      <c r="I56" s="68"/>
      <c r="J56" s="68"/>
      <c r="K56" s="68"/>
      <c r="L56" s="68"/>
      <c r="M56" s="68"/>
      <c r="N56" s="68"/>
      <c r="O56" s="68"/>
      <c r="P56" s="68"/>
      <c r="Q56" s="12"/>
      <c r="R56" s="68" t="s">
        <v>19</v>
      </c>
      <c r="S56" s="68"/>
      <c r="T56" s="68"/>
      <c r="U56" s="68"/>
      <c r="V56" s="68"/>
      <c r="W56" s="68"/>
      <c r="X56" s="68"/>
      <c r="Y56" s="68"/>
      <c r="Z56" s="68"/>
      <c r="AA56" s="68"/>
      <c r="AB56" s="68"/>
      <c r="AC56" s="68"/>
      <c r="AD56" s="68"/>
      <c r="AE56" s="68"/>
      <c r="AF56" s="12"/>
      <c r="AG56" s="68" t="s">
        <v>51</v>
      </c>
      <c r="AH56" s="68"/>
      <c r="AI56" s="68"/>
      <c r="AJ56" s="68"/>
      <c r="AK56" s="68"/>
      <c r="AL56" s="68"/>
      <c r="AM56" s="68"/>
      <c r="AN56" s="68"/>
      <c r="AO56" s="68"/>
      <c r="AP56" s="68"/>
      <c r="AQ56" s="68"/>
      <c r="AR56" s="68"/>
      <c r="AS56" s="68"/>
      <c r="AT56" s="68"/>
      <c r="AU56" s="12"/>
      <c r="AV56" s="68" t="s">
        <v>52</v>
      </c>
      <c r="AW56" s="68"/>
      <c r="AX56" s="68"/>
      <c r="AY56" s="68"/>
      <c r="AZ56" s="68"/>
      <c r="BA56" s="68"/>
      <c r="BB56" s="68"/>
      <c r="BC56" s="68"/>
      <c r="BD56" s="68"/>
      <c r="BE56" s="68"/>
      <c r="BF56" s="68"/>
      <c r="BG56" s="68"/>
      <c r="BH56" s="68"/>
      <c r="BI56" s="6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2"/>
      <c r="R57" s="68"/>
      <c r="S57" s="68"/>
      <c r="T57" s="68"/>
      <c r="U57" s="68"/>
      <c r="V57" s="68"/>
      <c r="W57" s="68"/>
      <c r="X57" s="68"/>
      <c r="Y57" s="68"/>
      <c r="Z57" s="68"/>
      <c r="AA57" s="68"/>
      <c r="AB57" s="68"/>
      <c r="AC57" s="68"/>
      <c r="AD57" s="68"/>
      <c r="AE57" s="68"/>
      <c r="AF57" s="12"/>
      <c r="AG57" s="68"/>
      <c r="AH57" s="68"/>
      <c r="AI57" s="68"/>
      <c r="AJ57" s="68"/>
      <c r="AK57" s="68"/>
      <c r="AL57" s="68"/>
      <c r="AM57" s="68"/>
      <c r="AN57" s="68"/>
      <c r="AO57" s="68"/>
      <c r="AP57" s="68"/>
      <c r="AQ57" s="68"/>
      <c r="AR57" s="68"/>
      <c r="AS57" s="68"/>
      <c r="AT57" s="68"/>
      <c r="AU57" s="12"/>
      <c r="AV57" s="68"/>
      <c r="AW57" s="68"/>
      <c r="AX57" s="68"/>
      <c r="AY57" s="68"/>
      <c r="AZ57" s="68"/>
      <c r="BA57" s="68"/>
      <c r="BB57" s="68"/>
      <c r="BC57" s="68"/>
      <c r="BD57" s="68"/>
      <c r="BE57" s="68"/>
      <c r="BF57" s="68"/>
      <c r="BG57" s="68"/>
      <c r="BH57" s="68"/>
      <c r="BI57" s="6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59" t="s">
        <v>44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2" t="s">
        <v>49</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20</v>
      </c>
      <c r="D79" s="68"/>
      <c r="E79" s="68"/>
      <c r="F79" s="68"/>
      <c r="G79" s="68"/>
      <c r="H79" s="68"/>
      <c r="I79" s="68"/>
      <c r="J79" s="68"/>
      <c r="K79" s="68"/>
      <c r="L79" s="68"/>
      <c r="M79" s="68"/>
      <c r="N79" s="68"/>
      <c r="O79" s="68"/>
      <c r="P79" s="68"/>
      <c r="Q79" s="68"/>
      <c r="R79" s="68"/>
      <c r="S79" s="68"/>
      <c r="T79" s="68"/>
      <c r="U79" s="12"/>
      <c r="V79" s="12"/>
      <c r="W79" s="68" t="s">
        <v>38</v>
      </c>
      <c r="X79" s="68"/>
      <c r="Y79" s="68"/>
      <c r="Z79" s="68"/>
      <c r="AA79" s="68"/>
      <c r="AB79" s="68"/>
      <c r="AC79" s="68"/>
      <c r="AD79" s="68"/>
      <c r="AE79" s="68"/>
      <c r="AF79" s="68"/>
      <c r="AG79" s="68"/>
      <c r="AH79" s="68"/>
      <c r="AI79" s="68"/>
      <c r="AJ79" s="68"/>
      <c r="AK79" s="68"/>
      <c r="AL79" s="68"/>
      <c r="AM79" s="68"/>
      <c r="AN79" s="68"/>
      <c r="AO79" s="12"/>
      <c r="AP79" s="12"/>
      <c r="AQ79" s="68" t="s">
        <v>22</v>
      </c>
      <c r="AR79" s="68"/>
      <c r="AS79" s="68"/>
      <c r="AT79" s="68"/>
      <c r="AU79" s="68"/>
      <c r="AV79" s="68"/>
      <c r="AW79" s="68"/>
      <c r="AX79" s="68"/>
      <c r="AY79" s="68"/>
      <c r="AZ79" s="68"/>
      <c r="BA79" s="68"/>
      <c r="BB79" s="68"/>
      <c r="BC79" s="68"/>
      <c r="BD79" s="68"/>
      <c r="BE79" s="68"/>
      <c r="BF79" s="68"/>
      <c r="BG79" s="68"/>
      <c r="BH79" s="6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2"/>
      <c r="V80" s="12"/>
      <c r="W80" s="68"/>
      <c r="X80" s="68"/>
      <c r="Y80" s="68"/>
      <c r="Z80" s="68"/>
      <c r="AA80" s="68"/>
      <c r="AB80" s="68"/>
      <c r="AC80" s="68"/>
      <c r="AD80" s="68"/>
      <c r="AE80" s="68"/>
      <c r="AF80" s="68"/>
      <c r="AG80" s="68"/>
      <c r="AH80" s="68"/>
      <c r="AI80" s="68"/>
      <c r="AJ80" s="68"/>
      <c r="AK80" s="68"/>
      <c r="AL80" s="68"/>
      <c r="AM80" s="68"/>
      <c r="AN80" s="68"/>
      <c r="AO80" s="12"/>
      <c r="AP80" s="12"/>
      <c r="AQ80" s="68"/>
      <c r="AR80" s="68"/>
      <c r="AS80" s="68"/>
      <c r="AT80" s="68"/>
      <c r="AU80" s="68"/>
      <c r="AV80" s="68"/>
      <c r="AW80" s="68"/>
      <c r="AX80" s="68"/>
      <c r="AY80" s="68"/>
      <c r="AZ80" s="68"/>
      <c r="BA80" s="68"/>
      <c r="BB80" s="68"/>
      <c r="BC80" s="68"/>
      <c r="BD80" s="68"/>
      <c r="BE80" s="68"/>
      <c r="BF80" s="68"/>
      <c r="BG80" s="68"/>
      <c r="BH80" s="6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11" t="s">
        <v>54</v>
      </c>
    </row>
    <row r="84" spans="1:78" hidden="1" x14ac:dyDescent="0.15">
      <c r="B84" s="6" t="s">
        <v>5</v>
      </c>
      <c r="C84" s="6"/>
      <c r="D84" s="6"/>
      <c r="E84" s="6" t="s">
        <v>55</v>
      </c>
      <c r="F84" s="6" t="s">
        <v>47</v>
      </c>
      <c r="G84" s="6" t="s">
        <v>57</v>
      </c>
      <c r="H84" s="6" t="s">
        <v>58</v>
      </c>
      <c r="I84" s="6" t="s">
        <v>60</v>
      </c>
      <c r="J84" s="6" t="s">
        <v>31</v>
      </c>
      <c r="K84" s="6" t="s">
        <v>61</v>
      </c>
      <c r="L84" s="6" t="s">
        <v>62</v>
      </c>
      <c r="M84" s="6" t="s">
        <v>37</v>
      </c>
      <c r="N84" s="6" t="s">
        <v>56</v>
      </c>
      <c r="O84" s="6" t="s">
        <v>46</v>
      </c>
    </row>
    <row r="85" spans="1:78" hidden="1" x14ac:dyDescent="0.15">
      <c r="B85" s="6"/>
      <c r="C85" s="6"/>
      <c r="D85" s="6"/>
      <c r="E85" s="6" t="str">
        <f>データ!AH6</f>
        <v>【75.76】</v>
      </c>
      <c r="F85" s="6" t="s">
        <v>64</v>
      </c>
      <c r="G85" s="6" t="s">
        <v>64</v>
      </c>
      <c r="H85" s="6" t="str">
        <f>データ!BO6</f>
        <v>【1,141.75】</v>
      </c>
      <c r="I85" s="6" t="str">
        <f>データ!BZ6</f>
        <v>【54.93】</v>
      </c>
      <c r="J85" s="6" t="str">
        <f>データ!CK6</f>
        <v>【292.18】</v>
      </c>
      <c r="K85" s="6" t="str">
        <f>データ!CV6</f>
        <v>【56.91】</v>
      </c>
      <c r="L85" s="6" t="str">
        <f>データ!DG6</f>
        <v>【74.25】</v>
      </c>
      <c r="M85" s="6" t="s">
        <v>64</v>
      </c>
      <c r="N85" s="6" t="s">
        <v>64</v>
      </c>
      <c r="O85" s="6" t="str">
        <f>データ!EN6</f>
        <v>【0.72】</v>
      </c>
    </row>
  </sheetData>
  <sheetProtection algorithmName="SHA-512" hashValue="WyQ18vhptgqSthKCeYJZJaUszGg1y2uCZQxOVrAS1QJPCZzqUKilxIFxYlzRiWi5El4SaiNScW/j5wvj2TbHdg==" saltValue="3z0/9Fvzfx24MIKBs8Ikxg==" spinCount="100000"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16</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65</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40</v>
      </c>
      <c r="B3" s="30" t="s">
        <v>63</v>
      </c>
      <c r="C3" s="30" t="s">
        <v>43</v>
      </c>
      <c r="D3" s="30" t="s">
        <v>24</v>
      </c>
      <c r="E3" s="30" t="s">
        <v>32</v>
      </c>
      <c r="F3" s="30" t="s">
        <v>59</v>
      </c>
      <c r="G3" s="30" t="s">
        <v>66</v>
      </c>
      <c r="H3" s="77" t="s">
        <v>12</v>
      </c>
      <c r="I3" s="78"/>
      <c r="J3" s="78"/>
      <c r="K3" s="78"/>
      <c r="L3" s="78"/>
      <c r="M3" s="78"/>
      <c r="N3" s="78"/>
      <c r="O3" s="78"/>
      <c r="P3" s="78"/>
      <c r="Q3" s="78"/>
      <c r="R3" s="78"/>
      <c r="S3" s="78"/>
      <c r="T3" s="78"/>
      <c r="U3" s="78"/>
      <c r="V3" s="78"/>
      <c r="W3" s="79"/>
      <c r="X3" s="75"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44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8" t="s">
        <v>67</v>
      </c>
      <c r="B4" s="31"/>
      <c r="C4" s="31"/>
      <c r="D4" s="31"/>
      <c r="E4" s="31"/>
      <c r="F4" s="31"/>
      <c r="G4" s="31"/>
      <c r="H4" s="80"/>
      <c r="I4" s="81"/>
      <c r="J4" s="81"/>
      <c r="K4" s="81"/>
      <c r="L4" s="81"/>
      <c r="M4" s="81"/>
      <c r="N4" s="81"/>
      <c r="O4" s="81"/>
      <c r="P4" s="81"/>
      <c r="Q4" s="81"/>
      <c r="R4" s="81"/>
      <c r="S4" s="81"/>
      <c r="T4" s="81"/>
      <c r="U4" s="81"/>
      <c r="V4" s="81"/>
      <c r="W4" s="82"/>
      <c r="X4" s="76" t="s">
        <v>68</v>
      </c>
      <c r="Y4" s="76"/>
      <c r="Z4" s="76"/>
      <c r="AA4" s="76"/>
      <c r="AB4" s="76"/>
      <c r="AC4" s="76"/>
      <c r="AD4" s="76"/>
      <c r="AE4" s="76"/>
      <c r="AF4" s="76"/>
      <c r="AG4" s="76"/>
      <c r="AH4" s="76"/>
      <c r="AI4" s="76" t="s">
        <v>69</v>
      </c>
      <c r="AJ4" s="76"/>
      <c r="AK4" s="76"/>
      <c r="AL4" s="76"/>
      <c r="AM4" s="76"/>
      <c r="AN4" s="76"/>
      <c r="AO4" s="76"/>
      <c r="AP4" s="76"/>
      <c r="AQ4" s="76"/>
      <c r="AR4" s="76"/>
      <c r="AS4" s="76"/>
      <c r="AT4" s="76" t="s">
        <v>70</v>
      </c>
      <c r="AU4" s="76"/>
      <c r="AV4" s="76"/>
      <c r="AW4" s="76"/>
      <c r="AX4" s="76"/>
      <c r="AY4" s="76"/>
      <c r="AZ4" s="76"/>
      <c r="BA4" s="76"/>
      <c r="BB4" s="76"/>
      <c r="BC4" s="76"/>
      <c r="BD4" s="76"/>
      <c r="BE4" s="76" t="s">
        <v>45</v>
      </c>
      <c r="BF4" s="76"/>
      <c r="BG4" s="76"/>
      <c r="BH4" s="76"/>
      <c r="BI4" s="76"/>
      <c r="BJ4" s="76"/>
      <c r="BK4" s="76"/>
      <c r="BL4" s="76"/>
      <c r="BM4" s="76"/>
      <c r="BN4" s="76"/>
      <c r="BO4" s="76"/>
      <c r="BP4" s="76" t="s">
        <v>71</v>
      </c>
      <c r="BQ4" s="76"/>
      <c r="BR4" s="76"/>
      <c r="BS4" s="76"/>
      <c r="BT4" s="76"/>
      <c r="BU4" s="76"/>
      <c r="BV4" s="76"/>
      <c r="BW4" s="76"/>
      <c r="BX4" s="76"/>
      <c r="BY4" s="76"/>
      <c r="BZ4" s="76"/>
      <c r="CA4" s="76" t="s">
        <v>72</v>
      </c>
      <c r="CB4" s="76"/>
      <c r="CC4" s="76"/>
      <c r="CD4" s="76"/>
      <c r="CE4" s="76"/>
      <c r="CF4" s="76"/>
      <c r="CG4" s="76"/>
      <c r="CH4" s="76"/>
      <c r="CI4" s="76"/>
      <c r="CJ4" s="76"/>
      <c r="CK4" s="76"/>
      <c r="CL4" s="76" t="s">
        <v>73</v>
      </c>
      <c r="CM4" s="76"/>
      <c r="CN4" s="76"/>
      <c r="CO4" s="76"/>
      <c r="CP4" s="76"/>
      <c r="CQ4" s="76"/>
      <c r="CR4" s="76"/>
      <c r="CS4" s="76"/>
      <c r="CT4" s="76"/>
      <c r="CU4" s="76"/>
      <c r="CV4" s="76"/>
      <c r="CW4" s="76" t="s">
        <v>74</v>
      </c>
      <c r="CX4" s="76"/>
      <c r="CY4" s="76"/>
      <c r="CZ4" s="76"/>
      <c r="DA4" s="76"/>
      <c r="DB4" s="76"/>
      <c r="DC4" s="76"/>
      <c r="DD4" s="76"/>
      <c r="DE4" s="76"/>
      <c r="DF4" s="76"/>
      <c r="DG4" s="76"/>
      <c r="DH4" s="76" t="s">
        <v>75</v>
      </c>
      <c r="DI4" s="76"/>
      <c r="DJ4" s="76"/>
      <c r="DK4" s="76"/>
      <c r="DL4" s="76"/>
      <c r="DM4" s="76"/>
      <c r="DN4" s="76"/>
      <c r="DO4" s="76"/>
      <c r="DP4" s="76"/>
      <c r="DQ4" s="76"/>
      <c r="DR4" s="76"/>
      <c r="DS4" s="76" t="s">
        <v>28</v>
      </c>
      <c r="DT4" s="76"/>
      <c r="DU4" s="76"/>
      <c r="DV4" s="76"/>
      <c r="DW4" s="76"/>
      <c r="DX4" s="76"/>
      <c r="DY4" s="76"/>
      <c r="DZ4" s="76"/>
      <c r="EA4" s="76"/>
      <c r="EB4" s="76"/>
      <c r="EC4" s="76"/>
      <c r="ED4" s="76" t="s">
        <v>77</v>
      </c>
      <c r="EE4" s="76"/>
      <c r="EF4" s="76"/>
      <c r="EG4" s="76"/>
      <c r="EH4" s="76"/>
      <c r="EI4" s="76"/>
      <c r="EJ4" s="76"/>
      <c r="EK4" s="76"/>
      <c r="EL4" s="76"/>
      <c r="EM4" s="76"/>
      <c r="EN4" s="76"/>
    </row>
    <row r="5" spans="1:144" x14ac:dyDescent="0.15">
      <c r="A5" s="28" t="s">
        <v>78</v>
      </c>
      <c r="B5" s="32"/>
      <c r="C5" s="32"/>
      <c r="D5" s="32"/>
      <c r="E5" s="32"/>
      <c r="F5" s="32"/>
      <c r="G5" s="32"/>
      <c r="H5" s="37" t="s">
        <v>76</v>
      </c>
      <c r="I5" s="37" t="s">
        <v>79</v>
      </c>
      <c r="J5" s="37" t="s">
        <v>80</v>
      </c>
      <c r="K5" s="37" t="s">
        <v>81</v>
      </c>
      <c r="L5" s="37" t="s">
        <v>82</v>
      </c>
      <c r="M5" s="37" t="s">
        <v>83</v>
      </c>
      <c r="N5" s="37" t="s">
        <v>84</v>
      </c>
      <c r="O5" s="37" t="s">
        <v>85</v>
      </c>
      <c r="P5" s="37" t="s">
        <v>86</v>
      </c>
      <c r="Q5" s="37" t="s">
        <v>87</v>
      </c>
      <c r="R5" s="37" t="s">
        <v>88</v>
      </c>
      <c r="S5" s="37" t="s">
        <v>89</v>
      </c>
      <c r="T5" s="37" t="s">
        <v>90</v>
      </c>
      <c r="U5" s="37" t="s">
        <v>91</v>
      </c>
      <c r="V5" s="37" t="s">
        <v>92</v>
      </c>
      <c r="W5" s="37" t="s">
        <v>93</v>
      </c>
      <c r="X5" s="37" t="s">
        <v>94</v>
      </c>
      <c r="Y5" s="37" t="s">
        <v>95</v>
      </c>
      <c r="Z5" s="37" t="s">
        <v>96</v>
      </c>
      <c r="AA5" s="37" t="s">
        <v>97</v>
      </c>
      <c r="AB5" s="37" t="s">
        <v>98</v>
      </c>
      <c r="AC5" s="37" t="s">
        <v>99</v>
      </c>
      <c r="AD5" s="37" t="s">
        <v>100</v>
      </c>
      <c r="AE5" s="37" t="s">
        <v>101</v>
      </c>
      <c r="AF5" s="37" t="s">
        <v>102</v>
      </c>
      <c r="AG5" s="37" t="s">
        <v>103</v>
      </c>
      <c r="AH5" s="37" t="s">
        <v>5</v>
      </c>
      <c r="AI5" s="37" t="s">
        <v>94</v>
      </c>
      <c r="AJ5" s="37" t="s">
        <v>95</v>
      </c>
      <c r="AK5" s="37" t="s">
        <v>96</v>
      </c>
      <c r="AL5" s="37" t="s">
        <v>97</v>
      </c>
      <c r="AM5" s="37" t="s">
        <v>98</v>
      </c>
      <c r="AN5" s="37" t="s">
        <v>99</v>
      </c>
      <c r="AO5" s="37" t="s">
        <v>100</v>
      </c>
      <c r="AP5" s="37" t="s">
        <v>101</v>
      </c>
      <c r="AQ5" s="37" t="s">
        <v>102</v>
      </c>
      <c r="AR5" s="37" t="s">
        <v>103</v>
      </c>
      <c r="AS5" s="37" t="s">
        <v>104</v>
      </c>
      <c r="AT5" s="37" t="s">
        <v>94</v>
      </c>
      <c r="AU5" s="37" t="s">
        <v>95</v>
      </c>
      <c r="AV5" s="37" t="s">
        <v>96</v>
      </c>
      <c r="AW5" s="37" t="s">
        <v>97</v>
      </c>
      <c r="AX5" s="37" t="s">
        <v>98</v>
      </c>
      <c r="AY5" s="37" t="s">
        <v>99</v>
      </c>
      <c r="AZ5" s="37" t="s">
        <v>100</v>
      </c>
      <c r="BA5" s="37" t="s">
        <v>101</v>
      </c>
      <c r="BB5" s="37" t="s">
        <v>102</v>
      </c>
      <c r="BC5" s="37" t="s">
        <v>103</v>
      </c>
      <c r="BD5" s="37" t="s">
        <v>104</v>
      </c>
      <c r="BE5" s="37" t="s">
        <v>94</v>
      </c>
      <c r="BF5" s="37" t="s">
        <v>95</v>
      </c>
      <c r="BG5" s="37" t="s">
        <v>96</v>
      </c>
      <c r="BH5" s="37" t="s">
        <v>97</v>
      </c>
      <c r="BI5" s="37" t="s">
        <v>98</v>
      </c>
      <c r="BJ5" s="37" t="s">
        <v>99</v>
      </c>
      <c r="BK5" s="37" t="s">
        <v>100</v>
      </c>
      <c r="BL5" s="37" t="s">
        <v>101</v>
      </c>
      <c r="BM5" s="37" t="s">
        <v>102</v>
      </c>
      <c r="BN5" s="37" t="s">
        <v>103</v>
      </c>
      <c r="BO5" s="37" t="s">
        <v>104</v>
      </c>
      <c r="BP5" s="37" t="s">
        <v>94</v>
      </c>
      <c r="BQ5" s="37" t="s">
        <v>95</v>
      </c>
      <c r="BR5" s="37" t="s">
        <v>96</v>
      </c>
      <c r="BS5" s="37" t="s">
        <v>97</v>
      </c>
      <c r="BT5" s="37" t="s">
        <v>98</v>
      </c>
      <c r="BU5" s="37" t="s">
        <v>99</v>
      </c>
      <c r="BV5" s="37" t="s">
        <v>100</v>
      </c>
      <c r="BW5" s="37" t="s">
        <v>101</v>
      </c>
      <c r="BX5" s="37" t="s">
        <v>102</v>
      </c>
      <c r="BY5" s="37" t="s">
        <v>103</v>
      </c>
      <c r="BZ5" s="37" t="s">
        <v>104</v>
      </c>
      <c r="CA5" s="37" t="s">
        <v>94</v>
      </c>
      <c r="CB5" s="37" t="s">
        <v>95</v>
      </c>
      <c r="CC5" s="37" t="s">
        <v>96</v>
      </c>
      <c r="CD5" s="37" t="s">
        <v>97</v>
      </c>
      <c r="CE5" s="37" t="s">
        <v>98</v>
      </c>
      <c r="CF5" s="37" t="s">
        <v>99</v>
      </c>
      <c r="CG5" s="37" t="s">
        <v>100</v>
      </c>
      <c r="CH5" s="37" t="s">
        <v>101</v>
      </c>
      <c r="CI5" s="37" t="s">
        <v>102</v>
      </c>
      <c r="CJ5" s="37" t="s">
        <v>103</v>
      </c>
      <c r="CK5" s="37" t="s">
        <v>104</v>
      </c>
      <c r="CL5" s="37" t="s">
        <v>94</v>
      </c>
      <c r="CM5" s="37" t="s">
        <v>95</v>
      </c>
      <c r="CN5" s="37" t="s">
        <v>96</v>
      </c>
      <c r="CO5" s="37" t="s">
        <v>97</v>
      </c>
      <c r="CP5" s="37" t="s">
        <v>98</v>
      </c>
      <c r="CQ5" s="37" t="s">
        <v>99</v>
      </c>
      <c r="CR5" s="37" t="s">
        <v>100</v>
      </c>
      <c r="CS5" s="37" t="s">
        <v>101</v>
      </c>
      <c r="CT5" s="37" t="s">
        <v>102</v>
      </c>
      <c r="CU5" s="37" t="s">
        <v>103</v>
      </c>
      <c r="CV5" s="37" t="s">
        <v>104</v>
      </c>
      <c r="CW5" s="37" t="s">
        <v>94</v>
      </c>
      <c r="CX5" s="37" t="s">
        <v>95</v>
      </c>
      <c r="CY5" s="37" t="s">
        <v>96</v>
      </c>
      <c r="CZ5" s="37" t="s">
        <v>97</v>
      </c>
      <c r="DA5" s="37" t="s">
        <v>98</v>
      </c>
      <c r="DB5" s="37" t="s">
        <v>99</v>
      </c>
      <c r="DC5" s="37" t="s">
        <v>100</v>
      </c>
      <c r="DD5" s="37" t="s">
        <v>101</v>
      </c>
      <c r="DE5" s="37" t="s">
        <v>102</v>
      </c>
      <c r="DF5" s="37" t="s">
        <v>103</v>
      </c>
      <c r="DG5" s="37" t="s">
        <v>104</v>
      </c>
      <c r="DH5" s="37" t="s">
        <v>94</v>
      </c>
      <c r="DI5" s="37" t="s">
        <v>95</v>
      </c>
      <c r="DJ5" s="37" t="s">
        <v>96</v>
      </c>
      <c r="DK5" s="37" t="s">
        <v>97</v>
      </c>
      <c r="DL5" s="37" t="s">
        <v>98</v>
      </c>
      <c r="DM5" s="37" t="s">
        <v>99</v>
      </c>
      <c r="DN5" s="37" t="s">
        <v>100</v>
      </c>
      <c r="DO5" s="37" t="s">
        <v>101</v>
      </c>
      <c r="DP5" s="37" t="s">
        <v>102</v>
      </c>
      <c r="DQ5" s="37" t="s">
        <v>103</v>
      </c>
      <c r="DR5" s="37" t="s">
        <v>104</v>
      </c>
      <c r="DS5" s="37" t="s">
        <v>94</v>
      </c>
      <c r="DT5" s="37" t="s">
        <v>95</v>
      </c>
      <c r="DU5" s="37" t="s">
        <v>96</v>
      </c>
      <c r="DV5" s="37" t="s">
        <v>97</v>
      </c>
      <c r="DW5" s="37" t="s">
        <v>98</v>
      </c>
      <c r="DX5" s="37" t="s">
        <v>99</v>
      </c>
      <c r="DY5" s="37" t="s">
        <v>100</v>
      </c>
      <c r="DZ5" s="37" t="s">
        <v>101</v>
      </c>
      <c r="EA5" s="37" t="s">
        <v>102</v>
      </c>
      <c r="EB5" s="37" t="s">
        <v>103</v>
      </c>
      <c r="EC5" s="37" t="s">
        <v>104</v>
      </c>
      <c r="ED5" s="37" t="s">
        <v>94</v>
      </c>
      <c r="EE5" s="37" t="s">
        <v>95</v>
      </c>
      <c r="EF5" s="37" t="s">
        <v>96</v>
      </c>
      <c r="EG5" s="37" t="s">
        <v>97</v>
      </c>
      <c r="EH5" s="37" t="s">
        <v>98</v>
      </c>
      <c r="EI5" s="37" t="s">
        <v>99</v>
      </c>
      <c r="EJ5" s="37" t="s">
        <v>100</v>
      </c>
      <c r="EK5" s="37" t="s">
        <v>101</v>
      </c>
      <c r="EL5" s="37" t="s">
        <v>102</v>
      </c>
      <c r="EM5" s="37" t="s">
        <v>103</v>
      </c>
      <c r="EN5" s="37" t="s">
        <v>104</v>
      </c>
    </row>
    <row r="6" spans="1:144" s="27" customFormat="1" x14ac:dyDescent="0.15">
      <c r="A6" s="28" t="s">
        <v>105</v>
      </c>
      <c r="B6" s="33">
        <f t="shared" ref="B6:W6" si="1">B7</f>
        <v>2017</v>
      </c>
      <c r="C6" s="33">
        <f t="shared" si="1"/>
        <v>74454</v>
      </c>
      <c r="D6" s="33">
        <f t="shared" si="1"/>
        <v>47</v>
      </c>
      <c r="E6" s="33">
        <f t="shared" si="1"/>
        <v>1</v>
      </c>
      <c r="F6" s="33">
        <f t="shared" si="1"/>
        <v>0</v>
      </c>
      <c r="G6" s="33">
        <f t="shared" si="1"/>
        <v>0</v>
      </c>
      <c r="H6" s="33" t="str">
        <f t="shared" si="1"/>
        <v>福島県　金山町</v>
      </c>
      <c r="I6" s="33" t="str">
        <f t="shared" si="1"/>
        <v>法非適用</v>
      </c>
      <c r="J6" s="33" t="str">
        <f t="shared" si="1"/>
        <v>水道事業</v>
      </c>
      <c r="K6" s="33" t="str">
        <f t="shared" si="1"/>
        <v>簡易水道事業</v>
      </c>
      <c r="L6" s="33" t="str">
        <f t="shared" si="1"/>
        <v>D4</v>
      </c>
      <c r="M6" s="33" t="str">
        <f t="shared" si="1"/>
        <v>非設置</v>
      </c>
      <c r="N6" s="38" t="str">
        <f t="shared" si="1"/>
        <v>-</v>
      </c>
      <c r="O6" s="38" t="str">
        <f t="shared" si="1"/>
        <v>該当数値なし</v>
      </c>
      <c r="P6" s="38">
        <f t="shared" si="1"/>
        <v>92.29</v>
      </c>
      <c r="Q6" s="38">
        <f t="shared" si="1"/>
        <v>4161</v>
      </c>
      <c r="R6" s="38">
        <f t="shared" si="1"/>
        <v>2135</v>
      </c>
      <c r="S6" s="38">
        <f t="shared" si="1"/>
        <v>293.92</v>
      </c>
      <c r="T6" s="38">
        <f t="shared" si="1"/>
        <v>7.26</v>
      </c>
      <c r="U6" s="38">
        <f t="shared" si="1"/>
        <v>1940</v>
      </c>
      <c r="V6" s="38">
        <f t="shared" si="1"/>
        <v>2.36</v>
      </c>
      <c r="W6" s="38">
        <f t="shared" si="1"/>
        <v>822.03</v>
      </c>
      <c r="X6" s="40">
        <f t="shared" ref="X6:AG6" si="2">IF(X7="",NA(),X7)</f>
        <v>74.5</v>
      </c>
      <c r="Y6" s="40">
        <f t="shared" si="2"/>
        <v>81.88</v>
      </c>
      <c r="Z6" s="40">
        <f t="shared" si="2"/>
        <v>80.209999999999994</v>
      </c>
      <c r="AA6" s="40">
        <f t="shared" si="2"/>
        <v>74.58</v>
      </c>
      <c r="AB6" s="40">
        <f t="shared" si="2"/>
        <v>80.56</v>
      </c>
      <c r="AC6" s="40">
        <f t="shared" si="2"/>
        <v>76.09</v>
      </c>
      <c r="AD6" s="40">
        <f t="shared" si="2"/>
        <v>75.87</v>
      </c>
      <c r="AE6" s="40">
        <f t="shared" si="2"/>
        <v>76.27</v>
      </c>
      <c r="AF6" s="40">
        <f t="shared" si="2"/>
        <v>77.56</v>
      </c>
      <c r="AG6" s="40">
        <f t="shared" si="2"/>
        <v>74.05</v>
      </c>
      <c r="AH6" s="38" t="str">
        <f>IF(AH7="","",IF(AH7="-","【-】","【"&amp;SUBSTITUTE(TEXT(AH7,"#,##0.00"),"-","△")&amp;"】"))</f>
        <v>【75.76】</v>
      </c>
      <c r="AI6" s="38" t="e">
        <f t="shared" ref="AI6:AR6" si="3">IF(AI7="",NA(),AI7)</f>
        <v>#N/A</v>
      </c>
      <c r="AJ6" s="38" t="e">
        <f t="shared" si="3"/>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str">
        <f>IF(AS7="","",IF(AS7="-","【-】","【"&amp;SUBSTITUTE(TEXT(AS7,"#,##0.00"),"-","△")&amp;"】"))</f>
        <v/>
      </c>
      <c r="AT6" s="38" t="e">
        <f t="shared" ref="AT6:BC6" si="4">IF(AT7="",NA(),AT7)</f>
        <v>#N/A</v>
      </c>
      <c r="AU6" s="38" t="e">
        <f t="shared" si="4"/>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str">
        <f>IF(BD7="","",IF(BD7="-","【-】","【"&amp;SUBSTITUTE(TEXT(BD7,"#,##0.00"),"-","△")&amp;"】"))</f>
        <v/>
      </c>
      <c r="BE6" s="40">
        <f t="shared" ref="BE6:BN6" si="5">IF(BE7="",NA(),BE7)</f>
        <v>893.87</v>
      </c>
      <c r="BF6" s="40">
        <f t="shared" si="5"/>
        <v>976.94</v>
      </c>
      <c r="BG6" s="40">
        <f t="shared" si="5"/>
        <v>1112.19</v>
      </c>
      <c r="BH6" s="40">
        <f t="shared" si="5"/>
        <v>1248.42</v>
      </c>
      <c r="BI6" s="40">
        <f t="shared" si="5"/>
        <v>1271.75</v>
      </c>
      <c r="BJ6" s="40">
        <f t="shared" si="5"/>
        <v>1113.76</v>
      </c>
      <c r="BK6" s="40">
        <f t="shared" si="5"/>
        <v>1125.69</v>
      </c>
      <c r="BL6" s="40">
        <f t="shared" si="5"/>
        <v>1134.67</v>
      </c>
      <c r="BM6" s="40">
        <f t="shared" si="5"/>
        <v>1144.79</v>
      </c>
      <c r="BN6" s="40">
        <f t="shared" si="5"/>
        <v>1302.33</v>
      </c>
      <c r="BO6" s="38" t="str">
        <f>IF(BO7="","",IF(BO7="-","【-】","【"&amp;SUBSTITUTE(TEXT(BO7,"#,##0.00"),"-","△")&amp;"】"))</f>
        <v>【1,141.75】</v>
      </c>
      <c r="BP6" s="40">
        <f t="shared" ref="BP6:BY6" si="6">IF(BP7="",NA(),BP7)</f>
        <v>57.87</v>
      </c>
      <c r="BQ6" s="40">
        <f t="shared" si="6"/>
        <v>66.69</v>
      </c>
      <c r="BR6" s="40">
        <f t="shared" si="6"/>
        <v>65.53</v>
      </c>
      <c r="BS6" s="40">
        <f t="shared" si="6"/>
        <v>64</v>
      </c>
      <c r="BT6" s="40">
        <f t="shared" si="6"/>
        <v>63.96</v>
      </c>
      <c r="BU6" s="40">
        <f t="shared" si="6"/>
        <v>34.25</v>
      </c>
      <c r="BV6" s="40">
        <f t="shared" si="6"/>
        <v>46.48</v>
      </c>
      <c r="BW6" s="40">
        <f t="shared" si="6"/>
        <v>40.6</v>
      </c>
      <c r="BX6" s="40">
        <f t="shared" si="6"/>
        <v>56.04</v>
      </c>
      <c r="BY6" s="40">
        <f t="shared" si="6"/>
        <v>40.89</v>
      </c>
      <c r="BZ6" s="38" t="str">
        <f>IF(BZ7="","",IF(BZ7="-","【-】","【"&amp;SUBSTITUTE(TEXT(BZ7,"#,##0.00"),"-","△")&amp;"】"))</f>
        <v>【54.93】</v>
      </c>
      <c r="CA6" s="40">
        <f t="shared" ref="CA6:CJ6" si="7">IF(CA7="",NA(),CA7)</f>
        <v>432.77</v>
      </c>
      <c r="CB6" s="40">
        <f t="shared" si="7"/>
        <v>375.88</v>
      </c>
      <c r="CC6" s="40">
        <f t="shared" si="7"/>
        <v>374.46</v>
      </c>
      <c r="CD6" s="40">
        <f t="shared" si="7"/>
        <v>420.5</v>
      </c>
      <c r="CE6" s="40">
        <f t="shared" si="7"/>
        <v>433.89</v>
      </c>
      <c r="CF6" s="40">
        <f t="shared" si="7"/>
        <v>501.18</v>
      </c>
      <c r="CG6" s="40">
        <f t="shared" si="7"/>
        <v>376.61</v>
      </c>
      <c r="CH6" s="40">
        <f t="shared" si="7"/>
        <v>440.03</v>
      </c>
      <c r="CI6" s="40">
        <f t="shared" si="7"/>
        <v>304.35000000000002</v>
      </c>
      <c r="CJ6" s="40">
        <f t="shared" si="7"/>
        <v>383.2</v>
      </c>
      <c r="CK6" s="38" t="str">
        <f>IF(CK7="","",IF(CK7="-","【-】","【"&amp;SUBSTITUTE(TEXT(CK7,"#,##0.00"),"-","△")&amp;"】"))</f>
        <v>【292.18】</v>
      </c>
      <c r="CL6" s="40">
        <f t="shared" ref="CL6:CU6" si="8">IF(CL7="",NA(),CL7)</f>
        <v>44.49</v>
      </c>
      <c r="CM6" s="40">
        <f t="shared" si="8"/>
        <v>45.29</v>
      </c>
      <c r="CN6" s="40">
        <f t="shared" si="8"/>
        <v>45.11</v>
      </c>
      <c r="CO6" s="40">
        <f t="shared" si="8"/>
        <v>42.24</v>
      </c>
      <c r="CP6" s="40">
        <f t="shared" si="8"/>
        <v>38.520000000000003</v>
      </c>
      <c r="CQ6" s="40">
        <f t="shared" si="8"/>
        <v>57.55</v>
      </c>
      <c r="CR6" s="40">
        <f t="shared" si="8"/>
        <v>57.43</v>
      </c>
      <c r="CS6" s="40">
        <f t="shared" si="8"/>
        <v>57.29</v>
      </c>
      <c r="CT6" s="40">
        <f t="shared" si="8"/>
        <v>55.9</v>
      </c>
      <c r="CU6" s="40">
        <f t="shared" si="8"/>
        <v>47.95</v>
      </c>
      <c r="CV6" s="38" t="str">
        <f>IF(CV7="","",IF(CV7="-","【-】","【"&amp;SUBSTITUTE(TEXT(CV7,"#,##0.00"),"-","△")&amp;"】"))</f>
        <v>【56.91】</v>
      </c>
      <c r="CW6" s="40">
        <f t="shared" ref="CW6:DF6" si="9">IF(CW7="",NA(),CW7)</f>
        <v>72.319999999999993</v>
      </c>
      <c r="CX6" s="40">
        <f t="shared" si="9"/>
        <v>75.16</v>
      </c>
      <c r="CY6" s="40">
        <f t="shared" si="9"/>
        <v>73.709999999999994</v>
      </c>
      <c r="CZ6" s="40">
        <f t="shared" si="9"/>
        <v>70.45</v>
      </c>
      <c r="DA6" s="40">
        <f t="shared" si="9"/>
        <v>76.739999999999995</v>
      </c>
      <c r="DB6" s="40">
        <f t="shared" si="9"/>
        <v>74.14</v>
      </c>
      <c r="DC6" s="40">
        <f t="shared" si="9"/>
        <v>73.83</v>
      </c>
      <c r="DD6" s="40">
        <f t="shared" si="9"/>
        <v>73.69</v>
      </c>
      <c r="DE6" s="40">
        <f t="shared" si="9"/>
        <v>73.28</v>
      </c>
      <c r="DF6" s="40">
        <f t="shared" si="9"/>
        <v>74.900000000000006</v>
      </c>
      <c r="DG6" s="38" t="str">
        <f>IF(DG7="","",IF(DG7="-","【-】","【"&amp;SUBSTITUTE(TEXT(DG7,"#,##0.00"),"-","△")&amp;"】"))</f>
        <v>【74.25】</v>
      </c>
      <c r="DH6" s="38" t="e">
        <f t="shared" ref="DH6:DQ6" si="10">IF(DH7="",NA(),DH7)</f>
        <v>#N/A</v>
      </c>
      <c r="DI6" s="38" t="e">
        <f t="shared" si="10"/>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str">
        <f>IF(DR7="","",IF(DR7="-","【-】","【"&amp;SUBSTITUTE(TEXT(DR7,"#,##0.00"),"-","△")&amp;"】"))</f>
        <v/>
      </c>
      <c r="DS6" s="38" t="e">
        <f t="shared" ref="DS6:EB6" si="11">IF(DS7="",NA(),DS7)</f>
        <v>#N/A</v>
      </c>
      <c r="DT6" s="38" t="e">
        <f t="shared" si="11"/>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str">
        <f>IF(EC7="","",IF(EC7="-","【-】","【"&amp;SUBSTITUTE(TEXT(EC7,"#,##0.00"),"-","△")&amp;"】"))</f>
        <v/>
      </c>
      <c r="ED6" s="38">
        <f t="shared" ref="ED6:EM6" si="12">IF(ED7="",NA(),ED7)</f>
        <v>0</v>
      </c>
      <c r="EE6" s="40">
        <f t="shared" si="12"/>
        <v>1.84</v>
      </c>
      <c r="EF6" s="40">
        <f t="shared" si="12"/>
        <v>0.53</v>
      </c>
      <c r="EG6" s="38">
        <f t="shared" si="12"/>
        <v>0</v>
      </c>
      <c r="EH6" s="40">
        <f t="shared" si="12"/>
        <v>3.69</v>
      </c>
      <c r="EI6" s="40">
        <f t="shared" si="12"/>
        <v>0.8</v>
      </c>
      <c r="EJ6" s="40">
        <f t="shared" si="12"/>
        <v>0.69</v>
      </c>
      <c r="EK6" s="40">
        <f t="shared" si="12"/>
        <v>0.65</v>
      </c>
      <c r="EL6" s="40">
        <f t="shared" si="12"/>
        <v>0.53</v>
      </c>
      <c r="EM6" s="40">
        <f t="shared" si="12"/>
        <v>0.56999999999999995</v>
      </c>
      <c r="EN6" s="38" t="str">
        <f>IF(EN7="","",IF(EN7="-","【-】","【"&amp;SUBSTITUTE(TEXT(EN7,"#,##0.00"),"-","△")&amp;"】"))</f>
        <v>【0.72】</v>
      </c>
    </row>
    <row r="7" spans="1:144" s="27" customFormat="1" x14ac:dyDescent="0.15">
      <c r="A7" s="28"/>
      <c r="B7" s="34">
        <v>2017</v>
      </c>
      <c r="C7" s="34">
        <v>74454</v>
      </c>
      <c r="D7" s="34">
        <v>47</v>
      </c>
      <c r="E7" s="34">
        <v>1</v>
      </c>
      <c r="F7" s="34">
        <v>0</v>
      </c>
      <c r="G7" s="34">
        <v>0</v>
      </c>
      <c r="H7" s="34" t="s">
        <v>106</v>
      </c>
      <c r="I7" s="34" t="s">
        <v>107</v>
      </c>
      <c r="J7" s="34" t="s">
        <v>108</v>
      </c>
      <c r="K7" s="34" t="s">
        <v>109</v>
      </c>
      <c r="L7" s="34" t="s">
        <v>110</v>
      </c>
      <c r="M7" s="34" t="s">
        <v>111</v>
      </c>
      <c r="N7" s="39" t="s">
        <v>64</v>
      </c>
      <c r="O7" s="39" t="s">
        <v>112</v>
      </c>
      <c r="P7" s="39">
        <v>92.29</v>
      </c>
      <c r="Q7" s="39">
        <v>4161</v>
      </c>
      <c r="R7" s="39">
        <v>2135</v>
      </c>
      <c r="S7" s="39">
        <v>293.92</v>
      </c>
      <c r="T7" s="39">
        <v>7.26</v>
      </c>
      <c r="U7" s="39">
        <v>1940</v>
      </c>
      <c r="V7" s="39">
        <v>2.36</v>
      </c>
      <c r="W7" s="39">
        <v>822.03</v>
      </c>
      <c r="X7" s="39">
        <v>74.5</v>
      </c>
      <c r="Y7" s="39">
        <v>81.88</v>
      </c>
      <c r="Z7" s="39">
        <v>80.209999999999994</v>
      </c>
      <c r="AA7" s="39">
        <v>74.58</v>
      </c>
      <c r="AB7" s="39">
        <v>80.56</v>
      </c>
      <c r="AC7" s="39">
        <v>76.09</v>
      </c>
      <c r="AD7" s="39">
        <v>75.87</v>
      </c>
      <c r="AE7" s="39">
        <v>76.27</v>
      </c>
      <c r="AF7" s="39">
        <v>77.56</v>
      </c>
      <c r="AG7" s="39">
        <v>74.05</v>
      </c>
      <c r="AH7" s="39">
        <v>75.760000000000005</v>
      </c>
      <c r="AI7" s="39"/>
      <c r="AJ7" s="39"/>
      <c r="AK7" s="39"/>
      <c r="AL7" s="39"/>
      <c r="AM7" s="39"/>
      <c r="AN7" s="39"/>
      <c r="AO7" s="39"/>
      <c r="AP7" s="39"/>
      <c r="AQ7" s="39"/>
      <c r="AR7" s="39"/>
      <c r="AS7" s="39"/>
      <c r="AT7" s="39"/>
      <c r="AU7" s="39"/>
      <c r="AV7" s="39"/>
      <c r="AW7" s="39"/>
      <c r="AX7" s="39"/>
      <c r="AY7" s="39"/>
      <c r="AZ7" s="39"/>
      <c r="BA7" s="39"/>
      <c r="BB7" s="39"/>
      <c r="BC7" s="39"/>
      <c r="BD7" s="39"/>
      <c r="BE7" s="39">
        <v>893.87</v>
      </c>
      <c r="BF7" s="39">
        <v>976.94</v>
      </c>
      <c r="BG7" s="39">
        <v>1112.19</v>
      </c>
      <c r="BH7" s="39">
        <v>1248.42</v>
      </c>
      <c r="BI7" s="39">
        <v>1271.75</v>
      </c>
      <c r="BJ7" s="39">
        <v>1113.76</v>
      </c>
      <c r="BK7" s="39">
        <v>1125.69</v>
      </c>
      <c r="BL7" s="39">
        <v>1134.67</v>
      </c>
      <c r="BM7" s="39">
        <v>1144.79</v>
      </c>
      <c r="BN7" s="39">
        <v>1302.33</v>
      </c>
      <c r="BO7" s="39">
        <v>1141.75</v>
      </c>
      <c r="BP7" s="39">
        <v>57.87</v>
      </c>
      <c r="BQ7" s="39">
        <v>66.69</v>
      </c>
      <c r="BR7" s="39">
        <v>65.53</v>
      </c>
      <c r="BS7" s="39">
        <v>64</v>
      </c>
      <c r="BT7" s="39">
        <v>63.96</v>
      </c>
      <c r="BU7" s="39">
        <v>34.25</v>
      </c>
      <c r="BV7" s="39">
        <v>46.48</v>
      </c>
      <c r="BW7" s="39">
        <v>40.6</v>
      </c>
      <c r="BX7" s="39">
        <v>56.04</v>
      </c>
      <c r="BY7" s="39">
        <v>40.89</v>
      </c>
      <c r="BZ7" s="39">
        <v>54.93</v>
      </c>
      <c r="CA7" s="39">
        <v>432.77</v>
      </c>
      <c r="CB7" s="39">
        <v>375.88</v>
      </c>
      <c r="CC7" s="39">
        <v>374.46</v>
      </c>
      <c r="CD7" s="39">
        <v>420.5</v>
      </c>
      <c r="CE7" s="39">
        <v>433.89</v>
      </c>
      <c r="CF7" s="39">
        <v>501.18</v>
      </c>
      <c r="CG7" s="39">
        <v>376.61</v>
      </c>
      <c r="CH7" s="39">
        <v>440.03</v>
      </c>
      <c r="CI7" s="39">
        <v>304.35000000000002</v>
      </c>
      <c r="CJ7" s="39">
        <v>383.2</v>
      </c>
      <c r="CK7" s="39">
        <v>292.18</v>
      </c>
      <c r="CL7" s="39">
        <v>44.49</v>
      </c>
      <c r="CM7" s="39">
        <v>45.29</v>
      </c>
      <c r="CN7" s="39">
        <v>45.11</v>
      </c>
      <c r="CO7" s="39">
        <v>42.24</v>
      </c>
      <c r="CP7" s="39">
        <v>38.520000000000003</v>
      </c>
      <c r="CQ7" s="39">
        <v>57.55</v>
      </c>
      <c r="CR7" s="39">
        <v>57.43</v>
      </c>
      <c r="CS7" s="39">
        <v>57.29</v>
      </c>
      <c r="CT7" s="39">
        <v>55.9</v>
      </c>
      <c r="CU7" s="39">
        <v>47.95</v>
      </c>
      <c r="CV7" s="39">
        <v>56.91</v>
      </c>
      <c r="CW7" s="39">
        <v>72.319999999999993</v>
      </c>
      <c r="CX7" s="39">
        <v>75.16</v>
      </c>
      <c r="CY7" s="39">
        <v>73.709999999999994</v>
      </c>
      <c r="CZ7" s="39">
        <v>70.45</v>
      </c>
      <c r="DA7" s="39">
        <v>76.739999999999995</v>
      </c>
      <c r="DB7" s="39">
        <v>74.14</v>
      </c>
      <c r="DC7" s="39">
        <v>73.83</v>
      </c>
      <c r="DD7" s="39">
        <v>73.69</v>
      </c>
      <c r="DE7" s="39">
        <v>73.28</v>
      </c>
      <c r="DF7" s="39">
        <v>74.900000000000006</v>
      </c>
      <c r="DG7" s="39">
        <v>74.25</v>
      </c>
      <c r="DH7" s="39"/>
      <c r="DI7" s="39"/>
      <c r="DJ7" s="39"/>
      <c r="DK7" s="39"/>
      <c r="DL7" s="39"/>
      <c r="DM7" s="39"/>
      <c r="DN7" s="39"/>
      <c r="DO7" s="39"/>
      <c r="DP7" s="39"/>
      <c r="DQ7" s="39"/>
      <c r="DR7" s="39"/>
      <c r="DS7" s="39"/>
      <c r="DT7" s="39"/>
      <c r="DU7" s="39"/>
      <c r="DV7" s="39"/>
      <c r="DW7" s="39"/>
      <c r="DX7" s="39"/>
      <c r="DY7" s="39"/>
      <c r="DZ7" s="39"/>
      <c r="EA7" s="39"/>
      <c r="EB7" s="39"/>
      <c r="EC7" s="39"/>
      <c r="ED7" s="39">
        <v>0</v>
      </c>
      <c r="EE7" s="39">
        <v>1.84</v>
      </c>
      <c r="EF7" s="39">
        <v>0.53</v>
      </c>
      <c r="EG7" s="39">
        <v>0</v>
      </c>
      <c r="EH7" s="39">
        <v>3.69</v>
      </c>
      <c r="EI7" s="39">
        <v>0.8</v>
      </c>
      <c r="EJ7" s="39">
        <v>0.69</v>
      </c>
      <c r="EK7" s="39">
        <v>0.65</v>
      </c>
      <c r="EL7" s="39">
        <v>0.53</v>
      </c>
      <c r="EM7" s="39">
        <v>0.56999999999999995</v>
      </c>
      <c r="EN7" s="39">
        <v>0.72</v>
      </c>
    </row>
    <row r="8" spans="1:144" x14ac:dyDescent="0.15">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row>
    <row r="9" spans="1:144" x14ac:dyDescent="0.15">
      <c r="A9" s="29"/>
      <c r="B9" s="29" t="s">
        <v>113</v>
      </c>
      <c r="C9" s="29" t="s">
        <v>114</v>
      </c>
      <c r="D9" s="29" t="s">
        <v>115</v>
      </c>
      <c r="E9" s="29" t="s">
        <v>116</v>
      </c>
      <c r="F9" s="29" t="s">
        <v>117</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63</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2019-01-29T06:36:47Z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2019-01-29T02:46:14Z</vt:filetime>
  </property>
</Properties>
</file>