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eSmMl7uLvRzn61XJSTfNLRM+oOe4hQpRpeZTiGHO30MM9II+/21jZsVv7YnRdI+9+ApQqbZdBO/ybmdTe6VLA==" workbookSaltValue="yjzRkJCFfspy3q9sFGIIp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<sst xmlns="http://schemas.openxmlformats.org/spreadsheetml/2006/main" count="237" uniqueCount="124">
  <si>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</si>
  <si>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</si>
  <si>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</si>
  <si>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</si>
  <si>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</si>
  <si>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</si>
  <si>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</si>
  <si>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</si>
  <si>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</si>
  <si>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</si>
  <si>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</si>
  <si>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</si>
  <si>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</si>
  <si>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</si>
  <si>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</si>
  <si>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</si>
  <si>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</si>
  <si>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</si>
  <si>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</si>
  <si>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</si>
  <si>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</si>
  <si>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</si>
  <si>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</si>
  <si>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</si>
  <si>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</si>
  <si>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</si>
  <si>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</si>
  <si>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</si>
  <si>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</si>
  <si>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</si>
  <si>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</si>
  <si>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</si>
  <si>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</si>
  <si>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</si>
  <si>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</si>
  <si>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</si>
  <si>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</si>
  <si>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</si>
  <si>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</si>
  <si>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</si>
  <si>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</si>
  <si>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</si>
  <si>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</si>
  <si>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</si>
  <si>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</si>
  <si>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</si>
  <si>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</si>
  <si>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</si>
  <si>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</si>
  <si>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</si>
  <si>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</si>
  <si>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</si>
  <si>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</si>
  <si>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</si>
  <si>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</si>
  <si>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</si>
  <si>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</si>
  <si>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</si>
  <si>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</si>
  <si>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</si>
  <si>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</si>
  <si>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</si>
  <si>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</si>
  <si>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</si>
  <si>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</si>
  <si>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</si>
  <si>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</si>
  <si>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</si>
  <si>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</si>
  <si>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</si>
  <si>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</si>
  <si>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</si>
  <si>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</si>
  <si>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</si>
  <si>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</si>
  <si>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</si>
  <si>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</si>
  <si>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</si>
  <si>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</si>
  <si>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</si>
  <si>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</si>
  <si>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</si>
  <si>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</si>
  <si>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</si>
  <si>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</si>
  <si>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</si>
  <si>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</si>
  <si>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</si>
  <si>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</si>
  <si>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</si>
  <si>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</si>
  <si>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</si>
  <si>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</si>
  <si>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</si>
  <si>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</si>
  <si>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</si>
  <si>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</si>
  <si>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</si>
  <si>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</si>
  <si>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</si>
  <si>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</si>
  <si>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</si>
  <si>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</si>
  <si>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</si>
  <si>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</si>
  <si>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</si>
  <si>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</si>
  <si>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</si>
  <si>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</si>
  <si>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</si>
  <si>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</si>
  <si>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</si>
  <si>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</si>
  <si>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</si>
  <si>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</si>
  <si>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</si>
  <si>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</si>
  <si>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</si>
  <si>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</si>
  <si>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</si>
  <si>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</si>
  <si>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収益的収支比率については単年度黒字経営を示す100％以上を維持しているが、過疎化等により使用料収入の減少および老朽化した施設の維持管理に係る経費の増加により、収支比率の低下が懸念される。 
　現在、企業債残高対給水収益比率は償還のみを行っており全国・類似団体平均に比べ低い値となっているが、今後老朽化した給配水施設の大量更新を迎えた場合債務の増加が見込まれる。
　料金回収率は全国・類似団体平均より高いものとなっており、その高い回収率を維持するため適切な料金収入の確保に努めていく必要がある。
　今後も収益を確保していくため、更なる経費の節減や有収率の向上対策が求められる。
　</t>
    <rPh sb="2" eb="4">
      <t>シュウエキ</t>
    </rPh>
    <rPh sb="4" eb="5">
      <t>テキ</t>
    </rPh>
    <rPh sb="5" eb="7">
      <t>シュウシ</t>
    </rPh>
    <rPh sb="7" eb="9">
      <t>ヒリツ</t>
    </rPh>
    <rPh sb="14" eb="17">
      <t>タンネンド</t>
    </rPh>
    <rPh sb="17" eb="19">
      <t>クロジ</t>
    </rPh>
    <rPh sb="19" eb="21">
      <t>ケイエイ</t>
    </rPh>
    <rPh sb="22" eb="23">
      <t>シメ</t>
    </rPh>
    <rPh sb="28" eb="30">
      <t>イジョウ</t>
    </rPh>
    <rPh sb="31" eb="33">
      <t>イジ</t>
    </rPh>
    <rPh sb="39" eb="42">
      <t>カソカ</t>
    </rPh>
    <rPh sb="42" eb="43">
      <t>トウ</t>
    </rPh>
    <rPh sb="46" eb="49">
      <t>シヨウリョウ</t>
    </rPh>
    <rPh sb="49" eb="51">
      <t>シュウニュウ</t>
    </rPh>
    <rPh sb="52" eb="54">
      <t>ゲンショウ</t>
    </rPh>
    <rPh sb="57" eb="60">
      <t>ロウキュウカ</t>
    </rPh>
    <rPh sb="62" eb="64">
      <t>シセツ</t>
    </rPh>
    <rPh sb="65" eb="67">
      <t>イジ</t>
    </rPh>
    <rPh sb="67" eb="69">
      <t>カンリ</t>
    </rPh>
    <rPh sb="70" eb="71">
      <t>カカ</t>
    </rPh>
    <rPh sb="72" eb="74">
      <t>ケイヒ</t>
    </rPh>
    <rPh sb="75" eb="77">
      <t>ゾウカ</t>
    </rPh>
    <rPh sb="81" eb="83">
      <t>シュウシ</t>
    </rPh>
    <rPh sb="83" eb="85">
      <t>ヒリツ</t>
    </rPh>
    <rPh sb="86" eb="88">
      <t>テイカ</t>
    </rPh>
    <rPh sb="89" eb="91">
      <t>ケネン</t>
    </rPh>
    <rPh sb="98" eb="100">
      <t>ゲンザイ</t>
    </rPh>
    <rPh sb="101" eb="103">
      <t>キギョウ</t>
    </rPh>
    <rPh sb="103" eb="104">
      <t>サイ</t>
    </rPh>
    <rPh sb="104" eb="106">
      <t>ザンダカ</t>
    </rPh>
    <rPh sb="106" eb="107">
      <t>タイ</t>
    </rPh>
    <rPh sb="107" eb="109">
      <t>キュウスイ</t>
    </rPh>
    <rPh sb="109" eb="111">
      <t>シュウエキ</t>
    </rPh>
    <rPh sb="111" eb="113">
      <t>ヒリツ</t>
    </rPh>
    <rPh sb="114" eb="116">
      <t>ショウカン</t>
    </rPh>
    <rPh sb="119" eb="120">
      <t>オコナ</t>
    </rPh>
    <rPh sb="147" eb="149">
      <t>コンゴ</t>
    </rPh>
    <rPh sb="149" eb="152">
      <t>ロウキュウカ</t>
    </rPh>
    <rPh sb="157" eb="159">
      <t>シセツ</t>
    </rPh>
    <rPh sb="160" eb="162">
      <t>タイリョウ</t>
    </rPh>
    <rPh sb="162" eb="164">
      <t>コウシン</t>
    </rPh>
    <rPh sb="165" eb="166">
      <t>ムカ</t>
    </rPh>
    <rPh sb="168" eb="170">
      <t>バアイ</t>
    </rPh>
    <rPh sb="170" eb="172">
      <t>サイム</t>
    </rPh>
    <rPh sb="173" eb="175">
      <t>ゾウカ</t>
    </rPh>
    <rPh sb="176" eb="178">
      <t>ミコ</t>
    </rPh>
    <rPh sb="214" eb="215">
      <t>タカ</t>
    </rPh>
    <rPh sb="216" eb="218">
      <t>カイシュウ</t>
    </rPh>
    <rPh sb="218" eb="219">
      <t>リツ</t>
    </rPh>
    <rPh sb="220" eb="222">
      <t>イジ</t>
    </rPh>
    <rPh sb="226" eb="228">
      <t>テキセツ</t>
    </rPh>
    <rPh sb="229" eb="231">
      <t>リョウキン</t>
    </rPh>
    <rPh sb="231" eb="233">
      <t>シュウニュウ</t>
    </rPh>
    <rPh sb="234" eb="236">
      <t>カクホ</t>
    </rPh>
    <rPh sb="237" eb="238">
      <t>ツト</t>
    </rPh>
    <rPh sb="242" eb="244">
      <t>ヒツヨウ</t>
    </rPh>
    <rPh sb="250" eb="252">
      <t>コンゴ</t>
    </rPh>
    <rPh sb="253" eb="255">
      <t>シュウエキ</t>
    </rPh>
    <rPh sb="256" eb="258">
      <t>カクホ</t>
    </rPh>
    <rPh sb="265" eb="266">
      <t>サラ</t>
    </rPh>
    <rPh sb="268" eb="270">
      <t>ケイヒ</t>
    </rPh>
    <rPh sb="271" eb="273">
      <t>セツゲン</t>
    </rPh>
    <rPh sb="274" eb="276">
      <t>ユウシュウ</t>
    </rPh>
    <rPh sb="276" eb="277">
      <t>リツ</t>
    </rPh>
    <rPh sb="278" eb="280">
      <t>コウジョウ</t>
    </rPh>
    <rPh sb="280" eb="282">
      <t>タイサク</t>
    </rPh>
    <rPh sb="283" eb="284">
      <t>モト</t>
    </rPh>
    <phoneticPr fontId="4"/>
  </si>
  <si>
    <t>　管路については下水道の布設にあわせて老朽管の更新を実施しほぼ終了している。
　今後は老朽化している水源・配水池・ポンプ場等の機器、設備や施設について、統廃合も視野に入れた効率的な更新計画を策定し、工事の施工を行う予定である。</t>
    <rPh sb="1" eb="3">
      <t>カンロ</t>
    </rPh>
    <rPh sb="8" eb="11">
      <t>ゲスイドウ</t>
    </rPh>
    <rPh sb="12" eb="14">
      <t>フセツ</t>
    </rPh>
    <rPh sb="19" eb="21">
      <t>ロウキュウ</t>
    </rPh>
    <rPh sb="21" eb="22">
      <t>カン</t>
    </rPh>
    <rPh sb="23" eb="25">
      <t>コウシン</t>
    </rPh>
    <rPh sb="26" eb="28">
      <t>ジッシ</t>
    </rPh>
    <rPh sb="31" eb="33">
      <t>シュウリョウ</t>
    </rPh>
    <rPh sb="40" eb="42">
      <t>コンゴ</t>
    </rPh>
    <rPh sb="43" eb="46">
      <t>ロウキュウカ</t>
    </rPh>
    <rPh sb="50" eb="52">
      <t>スイゲン</t>
    </rPh>
    <rPh sb="53" eb="56">
      <t>ハイスイチ</t>
    </rPh>
    <rPh sb="60" eb="62">
      <t>バナド</t>
    </rPh>
    <rPh sb="63" eb="65">
      <t>キキ</t>
    </rPh>
    <rPh sb="66" eb="68">
      <t>セツビ</t>
    </rPh>
    <rPh sb="69" eb="71">
      <t>シセツ</t>
    </rPh>
    <rPh sb="76" eb="79">
      <t>トウハイゴウ</t>
    </rPh>
    <rPh sb="80" eb="82">
      <t>シヤ</t>
    </rPh>
    <rPh sb="83" eb="84">
      <t>イ</t>
    </rPh>
    <rPh sb="86" eb="89">
      <t>コウリツテキ</t>
    </rPh>
    <rPh sb="90" eb="92">
      <t>コウシン</t>
    </rPh>
    <rPh sb="92" eb="94">
      <t>ケイカク</t>
    </rPh>
    <rPh sb="95" eb="97">
      <t>サクテイ</t>
    </rPh>
    <rPh sb="99" eb="101">
      <t>コウジ</t>
    </rPh>
    <rPh sb="102" eb="104">
      <t>セコウ</t>
    </rPh>
    <rPh sb="105" eb="106">
      <t>オコナ</t>
    </rPh>
    <rPh sb="107" eb="109">
      <t>ヨテイ</t>
    </rPh>
    <phoneticPr fontId="4"/>
  </si>
  <si>
    <t>　老朽化した施設の修繕や更新等にかかる費用の増加、人口減少に伴う使用料収入の減少により、経営への悪影響が予想される。今後は、経費削減や更新投資に充てる財源を確保し、安定的な健全経営を行うため、施設の統廃合や料金改定等も視野に入れた計画づくりが必要となってくる。そのため平成30年度は固定資産台帳の整備およびアセットマネジメントの策定を行い、今後は経営戦略策定への取組を予定している。</t>
    <rPh sb="1" eb="4">
      <t>ロウキュウカ</t>
    </rPh>
    <rPh sb="6" eb="8">
      <t>シセツ</t>
    </rPh>
    <rPh sb="9" eb="11">
      <t>シュウゼン</t>
    </rPh>
    <rPh sb="12" eb="14">
      <t>コウシン</t>
    </rPh>
    <rPh sb="14" eb="15">
      <t>トウ</t>
    </rPh>
    <rPh sb="19" eb="21">
      <t>ヒヨウ</t>
    </rPh>
    <rPh sb="22" eb="24">
      <t>ゾウカ</t>
    </rPh>
    <rPh sb="25" eb="27">
      <t>ジンコウ</t>
    </rPh>
    <rPh sb="27" eb="29">
      <t>ゲンショウ</t>
    </rPh>
    <rPh sb="30" eb="31">
      <t>トモナ</t>
    </rPh>
    <rPh sb="32" eb="35">
      <t>シヨウリョウ</t>
    </rPh>
    <rPh sb="35" eb="37">
      <t>シュウニュウ</t>
    </rPh>
    <rPh sb="38" eb="40">
      <t>ゲンショウ</t>
    </rPh>
    <rPh sb="44" eb="46">
      <t>ケイエイ</t>
    </rPh>
    <rPh sb="48" eb="49">
      <t>アク</t>
    </rPh>
    <rPh sb="49" eb="51">
      <t>エイキョウ</t>
    </rPh>
    <rPh sb="52" eb="54">
      <t>ヨソウ</t>
    </rPh>
    <rPh sb="58" eb="60">
      <t>コンゴ</t>
    </rPh>
    <rPh sb="86" eb="88">
      <t>ケンゼン</t>
    </rPh>
    <rPh sb="88" eb="90">
      <t>ケイエイ</t>
    </rPh>
    <rPh sb="91" eb="92">
      <t>オコナ</t>
    </rPh>
    <rPh sb="96" eb="98">
      <t>シセツ</t>
    </rPh>
    <rPh sb="99" eb="102">
      <t>トウハイゴウ</t>
    </rPh>
    <rPh sb="103" eb="105">
      <t>リョウキン</t>
    </rPh>
    <rPh sb="105" eb="107">
      <t>カイテイ</t>
    </rPh>
    <rPh sb="107" eb="108">
      <t>トウ</t>
    </rPh>
    <rPh sb="109" eb="111">
      <t>シヤ</t>
    </rPh>
    <rPh sb="112" eb="113">
      <t>イ</t>
    </rPh>
    <rPh sb="115" eb="117">
      <t>ケイカク</t>
    </rPh>
    <rPh sb="121" eb="123">
      <t>ヒツヨウ</t>
    </rPh>
    <rPh sb="134" eb="136">
      <t>ヘイセイ</t>
    </rPh>
    <rPh sb="138" eb="139">
      <t>ネン</t>
    </rPh>
    <rPh sb="139" eb="140">
      <t>ド</t>
    </rPh>
    <rPh sb="141" eb="143">
      <t>コテイ</t>
    </rPh>
    <rPh sb="143" eb="145">
      <t>シサン</t>
    </rPh>
    <rPh sb="145" eb="147">
      <t>ダイチョウ</t>
    </rPh>
    <rPh sb="148" eb="150">
      <t>セイビ</t>
    </rPh>
    <rPh sb="164" eb="166">
      <t>サクテイ</t>
    </rPh>
    <rPh sb="167" eb="168">
      <t>オコナ</t>
    </rPh>
    <rPh sb="170" eb="172">
      <t>コンゴ</t>
    </rPh>
    <rPh sb="177" eb="179">
      <t>サクテイ</t>
    </rPh>
    <rPh sb="181" eb="183">
      <t>トリク</t>
    </rPh>
    <rPh sb="184" eb="186">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</si>
</sst>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1.0900000000000001</c:v>
                </c:pt>
                <c:pt idx="1">
                  <c:v>0.98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3E-469D-87B8-AB48118D2EE5}"/>
            </c:ext>
          </c:extLst>
        </c:ser>
        <c:dLbls>
          <c:showLegendKey val="0"/>
          <c:showVal val="0"/>
          <c:showCatName val="0"/>
          <c:showSerName val="0"/>
          <c:showPercent val="0"/>
          <c:showBubbleSize val="0"/>
        </c:dLbls>
        <c:gapWidth val="150"/>
        <c:axId val="82148352"/>
        <c:axId val="821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DC3E-469D-87B8-AB48118D2EE5}"/>
            </c:ext>
          </c:extLst>
        </c:ser>
        <c:dLbls>
          <c:showLegendKey val="0"/>
          <c:showVal val="0"/>
          <c:showCatName val="0"/>
          <c:showSerName val="0"/>
          <c:showPercent val="0"/>
          <c:showBubbleSize val="0"/>
        </c:dLbls>
        <c:marker val="1"/>
        <c:smooth val="0"/>
        <c:axId val="82148352"/>
        <c:axId val="82162816"/>
      </c:lineChart>
      <c:dateAx>
        <c:axId val="82148352"/>
        <c:scaling>
          <c:orientation val="minMax"/>
        </c:scaling>
        <c:delete val="1"/>
        <c:axPos val="b"/>
        <c:numFmt formatCode="ge" sourceLinked="1"/>
        <c:majorTickMark val="none"/>
        <c:minorTickMark val="none"/>
        <c:tickLblPos val="none"/>
        <c:crossAx val="82162816"/>
        <c:crosses val="autoZero"/>
        <c:auto val="1"/>
        <c:lblOffset val="100"/>
        <c:baseTimeUnit val="years"/>
      </c:dateAx>
      <c:valAx>
        <c:axId val="821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41.05</c:v>
                </c:pt>
                <c:pt idx="1">
                  <c:v>41.02</c:v>
                </c:pt>
                <c:pt idx="2">
                  <c:v>40.880000000000003</c:v>
                </c:pt>
                <c:pt idx="3">
                  <c:v>40.78</c:v>
                </c:pt>
                <c:pt idx="4">
                  <c:v>42.42</c:v>
                </c:pt>
              </c:numCache>
            </c:numRef>
          </c:val>
          <c:extLst xmlns:c16r2="http://schemas.microsoft.com/office/drawing/2015/06/chart">
            <c:ext xmlns:c16="http://schemas.microsoft.com/office/drawing/2014/chart" uri="{C3380CC4-5D6E-409C-BE32-E72D297353CC}">
              <c16:uniqueId val="{00000000-F963-4F8F-8B84-433DA0F028DF}"/>
            </c:ext>
          </c:extLst>
        </c:ser>
        <c:dLbls>
          <c:showLegendKey val="0"/>
          <c:showVal val="0"/>
          <c:showCatName val="0"/>
          <c:showSerName val="0"/>
          <c:showPercent val="0"/>
          <c:showBubbleSize val="0"/>
        </c:dLbls>
        <c:gapWidth val="150"/>
        <c:axId val="88706048"/>
        <c:axId val="887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F963-4F8F-8B84-433DA0F028DF}"/>
            </c:ext>
          </c:extLst>
        </c:ser>
        <c:dLbls>
          <c:showLegendKey val="0"/>
          <c:showVal val="0"/>
          <c:showCatName val="0"/>
          <c:showSerName val="0"/>
          <c:showPercent val="0"/>
          <c:showBubbleSize val="0"/>
        </c:dLbls>
        <c:marker val="1"/>
        <c:smooth val="0"/>
        <c:axId val="88706048"/>
        <c:axId val="88716416"/>
      </c:lineChart>
      <c:dateAx>
        <c:axId val="88706048"/>
        <c:scaling>
          <c:orientation val="minMax"/>
        </c:scaling>
        <c:delete val="1"/>
        <c:axPos val="b"/>
        <c:numFmt formatCode="ge" sourceLinked="1"/>
        <c:majorTickMark val="none"/>
        <c:minorTickMark val="none"/>
        <c:tickLblPos val="none"/>
        <c:crossAx val="88716416"/>
        <c:crosses val="autoZero"/>
        <c:auto val="1"/>
        <c:lblOffset val="100"/>
        <c:baseTimeUnit val="years"/>
      </c:dateAx>
      <c:valAx>
        <c:axId val="887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82.22</c:v>
                </c:pt>
                <c:pt idx="1">
                  <c:v>81.819999999999993</c:v>
                </c:pt>
                <c:pt idx="2">
                  <c:v>82.11</c:v>
                </c:pt>
                <c:pt idx="3">
                  <c:v>81.67</c:v>
                </c:pt>
                <c:pt idx="4">
                  <c:v>79.61</c:v>
                </c:pt>
              </c:numCache>
            </c:numRef>
          </c:val>
          <c:extLst xmlns:c16r2="http://schemas.microsoft.com/office/drawing/2015/06/chart">
            <c:ext xmlns:c16="http://schemas.microsoft.com/office/drawing/2014/chart" uri="{C3380CC4-5D6E-409C-BE32-E72D297353CC}">
              <c16:uniqueId val="{00000000-C4EE-4607-8A5F-483584610E8A}"/>
            </c:ext>
          </c:extLst>
        </c:ser>
        <c:dLbls>
          <c:showLegendKey val="0"/>
          <c:showVal val="0"/>
          <c:showCatName val="0"/>
          <c:showSerName val="0"/>
          <c:showPercent val="0"/>
          <c:showBubbleSize val="0"/>
        </c:dLbls>
        <c:gapWidth val="150"/>
        <c:axId val="90316160"/>
        <c:axId val="903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C4EE-4607-8A5F-483584610E8A}"/>
            </c:ext>
          </c:extLst>
        </c:ser>
        <c:dLbls>
          <c:showLegendKey val="0"/>
          <c:showVal val="0"/>
          <c:showCatName val="0"/>
          <c:showSerName val="0"/>
          <c:showPercent val="0"/>
          <c:showBubbleSize val="0"/>
        </c:dLbls>
        <c:marker val="1"/>
        <c:smooth val="0"/>
        <c:axId val="90316160"/>
        <c:axId val="90326528"/>
      </c:lineChart>
      <c:dateAx>
        <c:axId val="90316160"/>
        <c:scaling>
          <c:orientation val="minMax"/>
        </c:scaling>
        <c:delete val="1"/>
        <c:axPos val="b"/>
        <c:numFmt formatCode="ge" sourceLinked="1"/>
        <c:majorTickMark val="none"/>
        <c:minorTickMark val="none"/>
        <c:tickLblPos val="none"/>
        <c:crossAx val="90326528"/>
        <c:crosses val="autoZero"/>
        <c:auto val="1"/>
        <c:lblOffset val="100"/>
        <c:baseTimeUnit val="years"/>
      </c:dateAx>
      <c:valAx>
        <c:axId val="903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c:v>
                </c:pt>
                <c:pt idx="1">
                  <c:v>114.52</c:v>
                </c:pt>
                <c:pt idx="2">
                  <c:v>124.16</c:v>
                </c:pt>
                <c:pt idx="3">
                  <c:v>117.91</c:v>
                </c:pt>
                <c:pt idx="4">
                  <c:v>120.81</c:v>
                </c:pt>
              </c:numCache>
            </c:numRef>
          </c:val>
          <c:extLst xmlns:c16r2="http://schemas.microsoft.com/office/drawing/2015/06/chart">
            <c:ext xmlns:c16="http://schemas.microsoft.com/office/drawing/2014/chart" uri="{C3380CC4-5D6E-409C-BE32-E72D297353CC}">
              <c16:uniqueId val="{00000000-0760-4224-AC79-2EBE14779371}"/>
            </c:ext>
          </c:extLst>
        </c:ser>
        <c:dLbls>
          <c:showLegendKey val="0"/>
          <c:showVal val="0"/>
          <c:showCatName val="0"/>
          <c:showSerName val="0"/>
          <c:showPercent val="0"/>
          <c:showBubbleSize val="0"/>
        </c:dLbls>
        <c:gapWidth val="150"/>
        <c:axId val="82279808"/>
        <c:axId val="822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0760-4224-AC79-2EBE14779371}"/>
            </c:ext>
          </c:extLst>
        </c:ser>
        <c:dLbls>
          <c:showLegendKey val="0"/>
          <c:showVal val="0"/>
          <c:showCatName val="0"/>
          <c:showSerName val="0"/>
          <c:showPercent val="0"/>
          <c:showBubbleSize val="0"/>
        </c:dLbls>
        <c:marker val="1"/>
        <c:smooth val="0"/>
        <c:axId val="82279808"/>
        <c:axId val="82286080"/>
      </c:lineChart>
      <c:dateAx>
        <c:axId val="82279808"/>
        <c:scaling>
          <c:orientation val="minMax"/>
        </c:scaling>
        <c:delete val="1"/>
        <c:axPos val="b"/>
        <c:numFmt formatCode="ge" sourceLinked="1"/>
        <c:majorTickMark val="none"/>
        <c:minorTickMark val="none"/>
        <c:tickLblPos val="none"/>
        <c:crossAx val="82286080"/>
        <c:crosses val="autoZero"/>
        <c:auto val="1"/>
        <c:lblOffset val="100"/>
        <c:baseTimeUnit val="years"/>
      </c:dateAx>
      <c:valAx>
        <c:axId val="82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6-408C-AC3E-4CE31C12543F}"/>
            </c:ext>
          </c:extLst>
        </c:ser>
        <c:dLbls>
          <c:showLegendKey val="0"/>
          <c:showVal val="0"/>
          <c:showCatName val="0"/>
          <c:showSerName val="0"/>
          <c:showPercent val="0"/>
          <c:showBubbleSize val="0"/>
        </c:dLbls>
        <c:gapWidth val="150"/>
        <c:axId val="83955712"/>
        <c:axId val="839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6-408C-AC3E-4CE31C12543F}"/>
            </c:ext>
          </c:extLst>
        </c:ser>
        <c:dLbls>
          <c:showLegendKey val="0"/>
          <c:showVal val="0"/>
          <c:showCatName val="0"/>
          <c:showSerName val="0"/>
          <c:showPercent val="0"/>
          <c:showBubbleSize val="0"/>
        </c:dLbls>
        <c:marker val="1"/>
        <c:smooth val="0"/>
        <c:axId val="83955712"/>
        <c:axId val="83957632"/>
      </c:lineChart>
      <c:dateAx>
        <c:axId val="83955712"/>
        <c:scaling>
          <c:orientation val="minMax"/>
        </c:scaling>
        <c:delete val="1"/>
        <c:axPos val="b"/>
        <c:numFmt formatCode="ge" sourceLinked="1"/>
        <c:majorTickMark val="none"/>
        <c:minorTickMark val="none"/>
        <c:tickLblPos val="none"/>
        <c:crossAx val="83957632"/>
        <c:crosses val="autoZero"/>
        <c:auto val="1"/>
        <c:lblOffset val="100"/>
        <c:baseTimeUnit val="years"/>
      </c:dateAx>
      <c:valAx>
        <c:axId val="839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B1-4A34-B3FF-CA65B47C2899}"/>
            </c:ext>
          </c:extLst>
        </c:ser>
        <c:dLbls>
          <c:showLegendKey val="0"/>
          <c:showVal val="0"/>
          <c:showCatName val="0"/>
          <c:showSerName val="0"/>
          <c:showPercent val="0"/>
          <c:showBubbleSize val="0"/>
        </c:dLbls>
        <c:gapWidth val="150"/>
        <c:axId val="84005248"/>
        <c:axId val="840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B1-4A34-B3FF-CA65B47C2899}"/>
            </c:ext>
          </c:extLst>
        </c:ser>
        <c:dLbls>
          <c:showLegendKey val="0"/>
          <c:showVal val="0"/>
          <c:showCatName val="0"/>
          <c:showSerName val="0"/>
          <c:showPercent val="0"/>
          <c:showBubbleSize val="0"/>
        </c:dLbls>
        <c:marker val="1"/>
        <c:smooth val="0"/>
        <c:axId val="84005248"/>
        <c:axId val="84007168"/>
      </c:lineChart>
      <c:dateAx>
        <c:axId val="84005248"/>
        <c:scaling>
          <c:orientation val="minMax"/>
        </c:scaling>
        <c:delete val="1"/>
        <c:axPos val="b"/>
        <c:numFmt formatCode="ge" sourceLinked="1"/>
        <c:majorTickMark val="none"/>
        <c:minorTickMark val="none"/>
        <c:tickLblPos val="none"/>
        <c:crossAx val="84007168"/>
        <c:crosses val="autoZero"/>
        <c:auto val="1"/>
        <c:lblOffset val="100"/>
        <c:baseTimeUnit val="years"/>
      </c:dateAx>
      <c:valAx>
        <c:axId val="840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D5-418E-A33A-233163BCDF94}"/>
            </c:ext>
          </c:extLst>
        </c:ser>
        <c:dLbls>
          <c:showLegendKey val="0"/>
          <c:showVal val="0"/>
          <c:showCatName val="0"/>
          <c:showSerName val="0"/>
          <c:showPercent val="0"/>
          <c:showBubbleSize val="0"/>
        </c:dLbls>
        <c:gapWidth val="150"/>
        <c:axId val="88357504"/>
        <c:axId val="883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D5-418E-A33A-233163BCDF94}"/>
            </c:ext>
          </c:extLst>
        </c:ser>
        <c:dLbls>
          <c:showLegendKey val="0"/>
          <c:showVal val="0"/>
          <c:showCatName val="0"/>
          <c:showSerName val="0"/>
          <c:showPercent val="0"/>
          <c:showBubbleSize val="0"/>
        </c:dLbls>
        <c:marker val="1"/>
        <c:smooth val="0"/>
        <c:axId val="88357504"/>
        <c:axId val="88376064"/>
      </c:lineChart>
      <c:dateAx>
        <c:axId val="88357504"/>
        <c:scaling>
          <c:orientation val="minMax"/>
        </c:scaling>
        <c:delete val="1"/>
        <c:axPos val="b"/>
        <c:numFmt formatCode="ge" sourceLinked="1"/>
        <c:majorTickMark val="none"/>
        <c:minorTickMark val="none"/>
        <c:tickLblPos val="none"/>
        <c:crossAx val="88376064"/>
        <c:crosses val="autoZero"/>
        <c:auto val="1"/>
        <c:lblOffset val="100"/>
        <c:baseTimeUnit val="years"/>
      </c:dateAx>
      <c:valAx>
        <c:axId val="883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58-4351-AFCE-2BAE0F9A20DB}"/>
            </c:ext>
          </c:extLst>
        </c:ser>
        <c:dLbls>
          <c:showLegendKey val="0"/>
          <c:showVal val="0"/>
          <c:showCatName val="0"/>
          <c:showSerName val="0"/>
          <c:showPercent val="0"/>
          <c:showBubbleSize val="0"/>
        </c:dLbls>
        <c:gapWidth val="150"/>
        <c:axId val="88419712"/>
        <c:axId val="884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58-4351-AFCE-2BAE0F9A20DB}"/>
            </c:ext>
          </c:extLst>
        </c:ser>
        <c:dLbls>
          <c:showLegendKey val="0"/>
          <c:showVal val="0"/>
          <c:showCatName val="0"/>
          <c:showSerName val="0"/>
          <c:showPercent val="0"/>
          <c:showBubbleSize val="0"/>
        </c:dLbls>
        <c:marker val="1"/>
        <c:smooth val="0"/>
        <c:axId val="88419712"/>
        <c:axId val="88425984"/>
      </c:lineChart>
      <c:dateAx>
        <c:axId val="88419712"/>
        <c:scaling>
          <c:orientation val="minMax"/>
        </c:scaling>
        <c:delete val="1"/>
        <c:axPos val="b"/>
        <c:numFmt formatCode="ge" sourceLinked="1"/>
        <c:majorTickMark val="none"/>
        <c:minorTickMark val="none"/>
        <c:tickLblPos val="none"/>
        <c:crossAx val="88425984"/>
        <c:crosses val="autoZero"/>
        <c:auto val="1"/>
        <c:lblOffset val="100"/>
        <c:baseTimeUnit val="years"/>
      </c:dateAx>
      <c:valAx>
        <c:axId val="884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33.770000000000003</c:v>
                </c:pt>
                <c:pt idx="1">
                  <c:v>30.55</c:v>
                </c:pt>
                <c:pt idx="2">
                  <c:v>27</c:v>
                </c:pt>
                <c:pt idx="3">
                  <c:v>24.27</c:v>
                </c:pt>
                <c:pt idx="4">
                  <c:v>20.71</c:v>
                </c:pt>
              </c:numCache>
            </c:numRef>
          </c:val>
          <c:extLst xmlns:c16r2="http://schemas.microsoft.com/office/drawing/2015/06/chart">
            <c:ext xmlns:c16="http://schemas.microsoft.com/office/drawing/2014/chart" uri="{C3380CC4-5D6E-409C-BE32-E72D297353CC}">
              <c16:uniqueId val="{00000000-3334-4B21-B7AD-3BE9690FF5F4}"/>
            </c:ext>
          </c:extLst>
        </c:ser>
        <c:dLbls>
          <c:showLegendKey val="0"/>
          <c:showVal val="0"/>
          <c:showCatName val="0"/>
          <c:showSerName val="0"/>
          <c:showPercent val="0"/>
          <c:showBubbleSize val="0"/>
        </c:dLbls>
        <c:gapWidth val="150"/>
        <c:axId val="88457216"/>
        <c:axId val="884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3334-4B21-B7AD-3BE9690FF5F4}"/>
            </c:ext>
          </c:extLst>
        </c:ser>
        <c:dLbls>
          <c:showLegendKey val="0"/>
          <c:showVal val="0"/>
          <c:showCatName val="0"/>
          <c:showSerName val="0"/>
          <c:showPercent val="0"/>
          <c:showBubbleSize val="0"/>
        </c:dLbls>
        <c:marker val="1"/>
        <c:smooth val="0"/>
        <c:axId val="88457216"/>
        <c:axId val="88459136"/>
      </c:lineChart>
      <c:dateAx>
        <c:axId val="88457216"/>
        <c:scaling>
          <c:orientation val="minMax"/>
        </c:scaling>
        <c:delete val="1"/>
        <c:axPos val="b"/>
        <c:numFmt formatCode="ge" sourceLinked="1"/>
        <c:majorTickMark val="none"/>
        <c:minorTickMark val="none"/>
        <c:tickLblPos val="none"/>
        <c:crossAx val="88459136"/>
        <c:crosses val="autoZero"/>
        <c:auto val="1"/>
        <c:lblOffset val="100"/>
        <c:baseTimeUnit val="years"/>
      </c:dateAx>
      <c:valAx>
        <c:axId val="884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101.13</c:v>
                </c:pt>
                <c:pt idx="1">
                  <c:v>76.34</c:v>
                </c:pt>
                <c:pt idx="2">
                  <c:v>87.65</c:v>
                </c:pt>
                <c:pt idx="3">
                  <c:v>83.06</c:v>
                </c:pt>
                <c:pt idx="4">
                  <c:v>86.97</c:v>
                </c:pt>
              </c:numCache>
            </c:numRef>
          </c:val>
          <c:extLst xmlns:c16r2="http://schemas.microsoft.com/office/drawing/2015/06/chart">
            <c:ext xmlns:c16="http://schemas.microsoft.com/office/drawing/2014/chart" uri="{C3380CC4-5D6E-409C-BE32-E72D297353CC}">
              <c16:uniqueId val="{00000000-3880-4921-A6E1-509127C360C2}"/>
            </c:ext>
          </c:extLst>
        </c:ser>
        <c:dLbls>
          <c:showLegendKey val="0"/>
          <c:showVal val="0"/>
          <c:showCatName val="0"/>
          <c:showSerName val="0"/>
          <c:showPercent val="0"/>
          <c:showBubbleSize val="0"/>
        </c:dLbls>
        <c:gapWidth val="150"/>
        <c:axId val="88615168"/>
        <c:axId val="886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3880-4921-A6E1-509127C360C2}"/>
            </c:ext>
          </c:extLst>
        </c:ser>
        <c:dLbls>
          <c:showLegendKey val="0"/>
          <c:showVal val="0"/>
          <c:showCatName val="0"/>
          <c:showSerName val="0"/>
          <c:showPercent val="0"/>
          <c:showBubbleSize val="0"/>
        </c:dLbls>
        <c:marker val="1"/>
        <c:smooth val="0"/>
        <c:axId val="88615168"/>
        <c:axId val="88625536"/>
      </c:lineChart>
      <c:dateAx>
        <c:axId val="88615168"/>
        <c:scaling>
          <c:orientation val="minMax"/>
        </c:scaling>
        <c:delete val="1"/>
        <c:axPos val="b"/>
        <c:numFmt formatCode="ge" sourceLinked="1"/>
        <c:majorTickMark val="none"/>
        <c:minorTickMark val="none"/>
        <c:tickLblPos val="none"/>
        <c:crossAx val="88625536"/>
        <c:crosses val="autoZero"/>
        <c:auto val="1"/>
        <c:lblOffset val="100"/>
        <c:baseTimeUnit val="years"/>
      </c:dateAx>
      <c:valAx>
        <c:axId val="886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171.54</c:v>
                </c:pt>
                <c:pt idx="1">
                  <c:v>230.2</c:v>
                </c:pt>
                <c:pt idx="2">
                  <c:v>203.9</c:v>
                </c:pt>
                <c:pt idx="3">
                  <c:v>214.1</c:v>
                </c:pt>
                <c:pt idx="4">
                  <c:v>205.29</c:v>
                </c:pt>
              </c:numCache>
            </c:numRef>
          </c:val>
          <c:extLst xmlns:c16r2="http://schemas.microsoft.com/office/drawing/2015/06/chart">
            <c:ext xmlns:c16="http://schemas.microsoft.com/office/drawing/2014/chart" uri="{C3380CC4-5D6E-409C-BE32-E72D297353CC}">
              <c16:uniqueId val="{00000000-F956-4750-A4EE-9254258722EC}"/>
            </c:ext>
          </c:extLst>
        </c:ser>
        <c:dLbls>
          <c:showLegendKey val="0"/>
          <c:showVal val="0"/>
          <c:showCatName val="0"/>
          <c:showSerName val="0"/>
          <c:showPercent val="0"/>
          <c:showBubbleSize val="0"/>
        </c:dLbls>
        <c:gapWidth val="150"/>
        <c:axId val="88656512"/>
        <c:axId val="886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F956-4750-A4EE-9254258722EC}"/>
            </c:ext>
          </c:extLst>
        </c:ser>
        <c:dLbls>
          <c:showLegendKey val="0"/>
          <c:showVal val="0"/>
          <c:showCatName val="0"/>
          <c:showSerName val="0"/>
          <c:showPercent val="0"/>
          <c:showBubbleSize val="0"/>
        </c:dLbls>
        <c:marker val="1"/>
        <c:smooth val="0"/>
        <c:axId val="88656512"/>
        <c:axId val="88666880"/>
      </c:lineChart>
      <c:dateAx>
        <c:axId val="88656512"/>
        <c:scaling>
          <c:orientation val="minMax"/>
        </c:scaling>
        <c:delete val="1"/>
        <c:axPos val="b"/>
        <c:numFmt formatCode="ge" sourceLinked="1"/>
        <c:majorTickMark val="none"/>
        <c:minorTickMark val="none"/>
        <c:tickLblPos val="none"/>
        <c:crossAx val="88666880"/>
        <c:crosses val="autoZero"/>
        <c:auto val="1"/>
        <c:lblOffset val="100"/>
        <c:baseTimeUnit val="years"/>
      </c:dateAx>
      <c:valAx>
        <c:axId val="886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磐梯町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3533</v>
      </c>
      <c r="AM8" s="49"/>
      <c r="AN8" s="49"/>
      <c r="AO8" s="49"/>
      <c r="AP8" s="49"/>
      <c r="AQ8" s="49"/>
      <c r="AR8" s="49"/>
      <c r="AS8" s="49"/>
      <c r="AT8" s="45">
        <f>データ!$S$6</f>
        <v>59.77</v>
      </c>
      <c r="AU8" s="45"/>
      <c r="AV8" s="45"/>
      <c r="AW8" s="45"/>
      <c r="AX8" s="45"/>
      <c r="AY8" s="45"/>
      <c r="AZ8" s="45"/>
      <c r="BA8" s="45"/>
      <c r="BB8" s="45">
        <f>データ!$T$6</f>
        <v>59.11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99.26</v>
      </c>
      <c r="Q10" s="45"/>
      <c r="R10" s="45"/>
      <c r="S10" s="45"/>
      <c r="T10" s="45"/>
      <c r="U10" s="45"/>
      <c r="V10" s="45"/>
      <c r="W10" s="49">
        <f>データ!$Q$6</f>
        <v>3148</v>
      </c>
      <c r="X10" s="49"/>
      <c r="Y10" s="49"/>
      <c r="Z10" s="49"/>
      <c r="AA10" s="49"/>
      <c r="AB10" s="49"/>
      <c r="AC10" s="49"/>
      <c r="AD10" s="2"/>
      <c r="AE10" s="2"/>
      <c r="AF10" s="2"/>
      <c r="AG10" s="2"/>
      <c r="AH10" s="2"/>
      <c r="AI10" s="2"/>
      <c r="AJ10" s="2"/>
      <c r="AK10" s="2"/>
      <c r="AL10" s="49">
        <f>データ!$U$6</f>
        <v>3508</v>
      </c>
      <c r="AM10" s="49"/>
      <c r="AN10" s="49"/>
      <c r="AO10" s="49"/>
      <c r="AP10" s="49"/>
      <c r="AQ10" s="49"/>
      <c r="AR10" s="49"/>
      <c r="AS10" s="49"/>
      <c r="AT10" s="45">
        <f>データ!$V$6</f>
        <v>36.06</v>
      </c>
      <c r="AU10" s="45"/>
      <c r="AV10" s="45"/>
      <c r="AW10" s="45"/>
      <c r="AX10" s="45"/>
      <c r="AY10" s="45"/>
      <c r="AZ10" s="45"/>
      <c r="BA10" s="45"/>
      <c r="BB10" s="45">
        <f>データ!$W$6</f>
        <v>97.28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LQRdEJxdFLr+pn+H/Tgc1YoxS8wpJG0JjE9UAivQPljo4fjO0A8iyjU82Kb5RtB1ca74QgpQpzVpdFJe6eEzVA==" saltValue="8UaHLugHrh7fmnHfmjeIj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74071</v>
      </c>
      <c r="D6" s="33">
        <f t="shared" si="3"/>
        <v>47</v>
      </c>
      <c r="E6" s="33">
        <f t="shared" si="3"/>
        <v>1</v>
      </c>
      <c r="F6" s="33">
        <f t="shared" si="3"/>
        <v>0</v>
      </c>
      <c r="G6" s="33">
        <f t="shared" si="3"/>
        <v>0</v>
      </c>
      <c r="H6" s="33" t="str">
        <f t="shared" si="3"/>
        <v>福島県　磐梯町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99.26</v>
      </c>
      <c r="Q6" s="34">
        <f t="shared" si="3"/>
        <v>3148</v>
      </c>
      <c r="R6" s="34">
        <f t="shared" si="3"/>
        <v>3533</v>
      </c>
      <c r="S6" s="34">
        <f t="shared" si="3"/>
        <v>59.77</v>
      </c>
      <c r="T6" s="34">
        <f t="shared" si="3"/>
        <v>59.11</v>
      </c>
      <c r="U6" s="34">
        <f t="shared" si="3"/>
        <v>3508</v>
      </c>
      <c r="V6" s="34">
        <f t="shared" si="3"/>
        <v>36.06</v>
      </c>
      <c r="W6" s="34">
        <f t="shared" si="3"/>
        <v>97.28</v>
      </c>
      <c r="X6" s="35">
        <f>IF(X7="",NA(),X7)</f>
        <v>113.4</v>
      </c>
      <c r="Y6" s="35">
        <f t="shared" ref="Y6:AG6" si="4">IF(Y7="",NA(),Y7)</f>
        <v>114.52</v>
      </c>
      <c r="Z6" s="35">
        <f t="shared" si="4"/>
        <v>124.16</v>
      </c>
      <c r="AA6" s="35">
        <f t="shared" si="4"/>
        <v>117.91</v>
      </c>
      <c r="AB6" s="35">
        <f t="shared" si="4"/>
        <v>120.81</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33.770000000000003</v>
      </c>
      <c r="BF6" s="35">
        <f t="shared" ref="BF6:BN6" si="7">IF(BF7="",NA(),BF7)</f>
        <v>30.55</v>
      </c>
      <c r="BG6" s="35">
        <f t="shared" si="7"/>
        <v>27</v>
      </c>
      <c r="BH6" s="35">
        <f t="shared" si="7"/>
        <v>24.27</v>
      </c>
      <c r="BI6" s="35">
        <f t="shared" si="7"/>
        <v>20.71</v>
      </c>
      <c r="BJ6" s="35">
        <f t="shared" si="7"/>
        <v>1113.76</v>
      </c>
      <c r="BK6" s="35">
        <f t="shared" si="7"/>
        <v>1125.69</v>
      </c>
      <c r="BL6" s="35">
        <f t="shared" si="7"/>
        <v>1134.67</v>
      </c>
      <c r="BM6" s="35">
        <f t="shared" si="7"/>
        <v>1144.79</v>
      </c>
      <c r="BN6" s="35">
        <f t="shared" si="7"/>
        <v>1061.58</v>
      </c>
      <c r="BO6" s="34" t="str">
        <f>IF(BO7="","",IF(BO7="-","【-】","【"&amp;SUBSTITUTE(TEXT(BO7,"#,##0.00"),"-","△")&amp;"】"))</f>
        <v>【1,141.75】</v>
      </c>
      <c r="BP6" s="35">
        <f>IF(BP7="",NA(),BP7)</f>
        <v>101.13</v>
      </c>
      <c r="BQ6" s="35">
        <f t="shared" ref="BQ6:BY6" si="8">IF(BQ7="",NA(),BQ7)</f>
        <v>76.34</v>
      </c>
      <c r="BR6" s="35">
        <f t="shared" si="8"/>
        <v>87.65</v>
      </c>
      <c r="BS6" s="35">
        <f t="shared" si="8"/>
        <v>83.06</v>
      </c>
      <c r="BT6" s="35">
        <f t="shared" si="8"/>
        <v>86.97</v>
      </c>
      <c r="BU6" s="35">
        <f t="shared" si="8"/>
        <v>34.25</v>
      </c>
      <c r="BV6" s="35">
        <f t="shared" si="8"/>
        <v>46.48</v>
      </c>
      <c r="BW6" s="35">
        <f t="shared" si="8"/>
        <v>40.6</v>
      </c>
      <c r="BX6" s="35">
        <f t="shared" si="8"/>
        <v>56.04</v>
      </c>
      <c r="BY6" s="35">
        <f t="shared" si="8"/>
        <v>58.52</v>
      </c>
      <c r="BZ6" s="34" t="str">
        <f>IF(BZ7="","",IF(BZ7="-","【-】","【"&amp;SUBSTITUTE(TEXT(BZ7,"#,##0.00"),"-","△")&amp;"】"))</f>
        <v>【54.93】</v>
      </c>
      <c r="CA6" s="35">
        <f>IF(CA7="",NA(),CA7)</f>
        <v>171.54</v>
      </c>
      <c r="CB6" s="35">
        <f t="shared" ref="CB6:CJ6" si="9">IF(CB7="",NA(),CB7)</f>
        <v>230.2</v>
      </c>
      <c r="CC6" s="35">
        <f t="shared" si="9"/>
        <v>203.9</v>
      </c>
      <c r="CD6" s="35">
        <f t="shared" si="9"/>
        <v>214.1</v>
      </c>
      <c r="CE6" s="35">
        <f t="shared" si="9"/>
        <v>205.29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41.05</v>
      </c>
      <c r="CM6" s="35">
        <f t="shared" ref="CM6:CU6" si="10">IF(CM7="",NA(),CM7)</f>
        <v>41.02</v>
      </c>
      <c r="CN6" s="35">
        <f t="shared" si="10"/>
        <v>40.880000000000003</v>
      </c>
      <c r="CO6" s="35">
        <f t="shared" si="10"/>
        <v>40.78</v>
      </c>
      <c r="CP6" s="35">
        <f t="shared" si="10"/>
        <v>42.42</v>
      </c>
      <c r="CQ6" s="35">
        <f t="shared" si="10"/>
        <v>57.55</v>
      </c>
      <c r="CR6" s="35">
        <f t="shared" si="10"/>
        <v>57.43</v>
      </c>
      <c r="CS6" s="35">
        <f t="shared" si="10"/>
        <v>57.29</v>
      </c>
      <c r="CT6" s="35">
        <f t="shared" si="10"/>
        <v>55.9</v>
      </c>
      <c r="CU6" s="35">
        <f t="shared" si="10"/>
        <v>57.3</v>
      </c>
      <c r="CV6" s="34" t="str">
        <f>IF(CV7="","",IF(CV7="-","【-】","【"&amp;SUBSTITUTE(TEXT(CV7,"#,##0.00"),"-","△")&amp;"】"))</f>
        <v>【56.91】</v>
      </c>
      <c r="CW6" s="35">
        <f>IF(CW7="",NA(),CW7)</f>
        <v>82.22</v>
      </c>
      <c r="CX6" s="35">
        <f t="shared" ref="CX6:DF6" si="11">IF(CX7="",NA(),CX7)</f>
        <v>81.819999999999993</v>
      </c>
      <c r="CY6" s="35">
        <f t="shared" si="11"/>
        <v>82.11</v>
      </c>
      <c r="CZ6" s="35">
        <f t="shared" si="11"/>
        <v>81.67</v>
      </c>
      <c r="DA6" s="35">
        <f t="shared" si="11"/>
        <v>79.61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1.0900000000000001</v>
      </c>
      <c r="EE6" s="35">
        <f t="shared" ref="EE6:EM6" si="14">IF(EE7="",NA(),EE7)</f>
        <v>0.98</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74071</v>
      </c>
      <c r="D7" s="37">
        <v>47</v>
      </c>
      <c r="E7" s="37">
        <v>1</v>
      </c>
      <c r="F7" s="37">
        <v>0</v>
      </c>
      <c r="G7" s="37">
        <v>0</v>
      </c>
      <c r="H7" s="37" t="s">
        <v>108</v>
      </c>
      <c r="I7" s="37" t="s">
        <v>109</v>
      </c>
      <c r="J7" s="37" t="s">
        <v>110</v>
      </c>
      <c r="K7" s="37" t="s">
        <v>111</v>
      </c>
      <c r="L7" s="37" t="s">
        <v>112</v>
      </c>
      <c r="M7" s="37" t="s">
        <v>113</v>
      </c>
      <c r="N7" s="38" t="s">
        <v>114</v>
      </c>
      <c r="O7" s="38" t="s">
        <v>115</v>
      </c>
      <c r="P7" s="38">
        <v>99.26</v>
      </c>
      <c r="Q7" s="38">
        <v>3148</v>
      </c>
      <c r="R7" s="38">
        <v>3533</v>
      </c>
      <c r="S7" s="38">
        <v>59.77</v>
      </c>
      <c r="T7" s="38">
        <v>59.11</v>
      </c>
      <c r="U7" s="38">
        <v>3508</v>
      </c>
      <c r="V7" s="38">
        <v>36.06</v>
      </c>
      <c r="W7" s="38">
        <v>97.28</v>
      </c>
      <c r="X7" s="38">
        <v>113.4</v>
      </c>
      <c r="Y7" s="38">
        <v>114.52</v>
      </c>
      <c r="Z7" s="38">
        <v>124.16</v>
      </c>
      <c r="AA7" s="38">
        <v>117.91</v>
      </c>
      <c r="AB7" s="38">
        <v>120.81</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33.770000000000003</v>
      </c>
      <c r="BF7" s="38">
        <v>30.55</v>
      </c>
      <c r="BG7" s="38">
        <v>27</v>
      </c>
      <c r="BH7" s="38">
        <v>24.27</v>
      </c>
      <c r="BI7" s="38">
        <v>20.71</v>
      </c>
      <c r="BJ7" s="38">
        <v>1113.76</v>
      </c>
      <c r="BK7" s="38">
        <v>1125.69</v>
      </c>
      <c r="BL7" s="38">
        <v>1134.67</v>
      </c>
      <c r="BM7" s="38">
        <v>1144.79</v>
      </c>
      <c r="BN7" s="38">
        <v>1061.58</v>
      </c>
      <c r="BO7" s="38">
        <v>1141.75</v>
      </c>
      <c r="BP7" s="38">
        <v>101.13</v>
      </c>
      <c r="BQ7" s="38">
        <v>76.34</v>
      </c>
      <c r="BR7" s="38">
        <v>87.65</v>
      </c>
      <c r="BS7" s="38">
        <v>83.06</v>
      </c>
      <c r="BT7" s="38">
        <v>86.97</v>
      </c>
      <c r="BU7" s="38">
        <v>34.25</v>
      </c>
      <c r="BV7" s="38">
        <v>46.48</v>
      </c>
      <c r="BW7" s="38">
        <v>40.6</v>
      </c>
      <c r="BX7" s="38">
        <v>56.04</v>
      </c>
      <c r="BY7" s="38">
        <v>58.52</v>
      </c>
      <c r="BZ7" s="38">
        <v>54.93</v>
      </c>
      <c r="CA7" s="38">
        <v>171.54</v>
      </c>
      <c r="CB7" s="38">
        <v>230.2</v>
      </c>
      <c r="CC7" s="38">
        <v>203.9</v>
      </c>
      <c r="CD7" s="38">
        <v>214.1</v>
      </c>
      <c r="CE7" s="38">
        <v>205.29</v>
      </c>
      <c r="CF7" s="38">
        <v>501.18</v>
      </c>
      <c r="CG7" s="38">
        <v>376.61</v>
      </c>
      <c r="CH7" s="38">
        <v>440.03</v>
      </c>
      <c r="CI7" s="38">
        <v>304.35000000000002</v>
      </c>
      <c r="CJ7" s="38">
        <v>296.3</v>
      </c>
      <c r="CK7" s="38">
        <v>292.18</v>
      </c>
      <c r="CL7" s="38">
        <v>41.05</v>
      </c>
      <c r="CM7" s="38">
        <v>41.02</v>
      </c>
      <c r="CN7" s="38">
        <v>40.880000000000003</v>
      </c>
      <c r="CO7" s="38">
        <v>40.78</v>
      </c>
      <c r="CP7" s="38">
        <v>42.42</v>
      </c>
      <c r="CQ7" s="38">
        <v>57.55</v>
      </c>
      <c r="CR7" s="38">
        <v>57.43</v>
      </c>
      <c r="CS7" s="38">
        <v>57.29</v>
      </c>
      <c r="CT7" s="38">
        <v>55.9</v>
      </c>
      <c r="CU7" s="38">
        <v>57.3</v>
      </c>
      <c r="CV7" s="38">
        <v>56.91</v>
      </c>
      <c r="CW7" s="38">
        <v>82.22</v>
      </c>
      <c r="CX7" s="38">
        <v>81.819999999999993</v>
      </c>
      <c r="CY7" s="38">
        <v>82.11</v>
      </c>
      <c r="CZ7" s="38">
        <v>81.67</v>
      </c>
      <c r="DA7" s="38">
        <v>79.61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1.0900000000000001</v>
      </c>
      <c r="EE7" s="38">
        <v>0.98</v>
      </c>
      <c r="EF7" s="38">
        <v>0</v>
      </c>
      <c r="EG7" s="38">
        <v>0</v>
      </c>
      <c r="EH7" s="38">
        <v>0</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2019-01-30T09:51:48Z</dcterms:modified>
</cp:coreProperties>
</file>