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sNpDMb8fNECZu0QnUlud6qm52tpTqfUNiIdj7x3cZV1d+XQUfakrSYsmTbP7PeuHrd/OXqTfvlY9RPi+2gLew==" workbookSaltValue="b/vBA1Xb/qBSmAXUnY/6U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<sst xmlns="http://schemas.openxmlformats.org/spreadsheetml/2006/main" count="235" uniqueCount="120">
  <si>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</si>
  <si>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</si>
  <si>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</si>
  <si>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</si>
  <si>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</si>
  <si>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</si>
  <si>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</si>
  <si>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</si>
  <si>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</si>
  <si>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</si>
  <si>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</si>
  <si>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</si>
  <si>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</si>
  <si>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</si>
  <si>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</si>
  <si>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</si>
  <si>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</si>
  <si>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</si>
  <si>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</si>
  <si>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</si>
  <si>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</si>
  <si>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</si>
  <si>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</si>
  <si>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</si>
  <si>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</si>
  <si>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</si>
  <si>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</si>
  <si>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</si>
  <si>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</si>
  <si>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</si>
  <si>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</si>
  <si>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</si>
  <si>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</si>
  <si>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</si>
  <si>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</si>
  <si>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</si>
  <si>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</si>
  <si>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</si>
  <si>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</si>
  <si>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</si>
  <si>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</si>
  <si>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</si>
  <si>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</si>
  <si>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</si>
  <si>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</si>
  <si>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</si>
  <si>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</si>
  <si>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</si>
  <si>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</si>
  <si>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</si>
  <si>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</si>
  <si>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</si>
  <si>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</si>
  <si>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</si>
  <si>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</si>
  <si>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</si>
  <si>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</si>
  <si>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</si>
  <si>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</si>
  <si>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</si>
  <si>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</si>
  <si>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</si>
  <si>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</si>
  <si>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</si>
  <si>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</si>
  <si>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</si>
  <si>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</si>
  <si>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</si>
  <si>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</si>
  <si>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</si>
  <si>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</si>
  <si>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</si>
  <si>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</si>
  <si>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</si>
  <si>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</si>
  <si>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</si>
  <si>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</si>
  <si>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</si>
  <si>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</si>
  <si>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</si>
  <si>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</si>
  <si>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</si>
  <si>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</si>
  <si>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</si>
  <si>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</si>
  <si>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</si>
  <si>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</si>
  <si>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</si>
  <si>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</si>
  <si>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</si>
  <si>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</si>
  <si>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</si>
  <si>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</si>
  <si>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</si>
  <si>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</si>
  <si>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</si>
  <si>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</si>
  <si>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</si>
  <si>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</si>
  <si>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</si>
  <si>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</si>
  <si>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</si>
  <si>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</si>
  <si>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</si>
  <si>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</si>
  <si>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相馬地方広域水道企業団</t>
  </si>
  <si>
    <t>法適用</t>
  </si>
  <si>
    <t>水道事業</t>
  </si>
  <si>
    <t>末端給水事業</t>
  </si>
  <si>
    <t>A4</t>
  </si>
  <si>
    <t>自治体職員 民間企業出身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</si>
  <si>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</si>
  <si>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</si>
  <si>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</si>
  <si>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</si>
  <si>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</si>
  <si>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</si>
  <si>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①経常収支比率は、100％以上を維持しており良好である。各年度とも平均値よりも高い状況であり、今後も健全経営に努める。
②累積欠損金は、発生していない。
③流動比率は、100％以上を維持しており良好である。
④企業債残高対給水収益比率は、創設事業完了の平成15年度以降、起債を行っていないので毎年減少している。老朽施設の更新を計画しているが、自己財源で対応するため、今後も減少する見通しである。
⑤料金回収率は、100％以上を維持しており、水道料金水準は適切である。
⑥給水原価は、平均値を下回っているが、供給単価の比率である料金回収率の値から適切である。
⑦施設利用率は、前年度に比べ低くなっている。これは、年間配水量が減少したことより、平均配水量も減少したためである。
⑧有収率は、東日本大震災で大きく低下したが、順調に回復してきている。平成29年度においては、本管の漏水発生が重なったため、前年度に比べ低くなっている。今後も老朽管の更新や漏水調査など、適切な維持管理をこれまでと同様に取組む必要がある。</t>
    <rPh sb="55" eb="56">
      <t>ツト</t>
    </rPh>
    <rPh sb="119" eb="121">
      <t>ソウセツ</t>
    </rPh>
    <rPh sb="121" eb="123">
      <t>ジギョウ</t>
    </rPh>
    <rPh sb="123" eb="125">
      <t>カンリョウ</t>
    </rPh>
    <rPh sb="126" eb="128">
      <t>ヘイセイ</t>
    </rPh>
    <rPh sb="130" eb="132">
      <t>ネンド</t>
    </rPh>
    <rPh sb="132" eb="134">
      <t>イコウ</t>
    </rPh>
    <rPh sb="135" eb="137">
      <t>キサイ</t>
    </rPh>
    <rPh sb="138" eb="139">
      <t>オコナ</t>
    </rPh>
    <rPh sb="146" eb="148">
      <t>マイトシ</t>
    </rPh>
    <rPh sb="148" eb="150">
      <t>ゲンショウ</t>
    </rPh>
    <rPh sb="155" eb="157">
      <t>ロウキュウ</t>
    </rPh>
    <rPh sb="157" eb="159">
      <t>シセツ</t>
    </rPh>
    <rPh sb="160" eb="162">
      <t>コウシン</t>
    </rPh>
    <rPh sb="163" eb="165">
      <t>ケイカク</t>
    </rPh>
    <rPh sb="171" eb="173">
      <t>ジコ</t>
    </rPh>
    <rPh sb="173" eb="175">
      <t>ザイゲン</t>
    </rPh>
    <rPh sb="176" eb="178">
      <t>タイオウ</t>
    </rPh>
    <rPh sb="183" eb="185">
      <t>コンゴ</t>
    </rPh>
    <rPh sb="186" eb="188">
      <t>ゲンショウ</t>
    </rPh>
    <rPh sb="190" eb="192">
      <t>ミトオ</t>
    </rPh>
    <rPh sb="253" eb="255">
      <t>キョウキュウ</t>
    </rPh>
    <rPh sb="255" eb="257">
      <t>タンカ</t>
    </rPh>
    <rPh sb="258" eb="260">
      <t>ヒリツ</t>
    </rPh>
    <rPh sb="263" eb="265">
      <t>リョウキン</t>
    </rPh>
    <rPh sb="265" eb="267">
      <t>カイシュウ</t>
    </rPh>
    <rPh sb="267" eb="268">
      <t>リツ</t>
    </rPh>
    <rPh sb="269" eb="270">
      <t>アタイ</t>
    </rPh>
    <rPh sb="272" eb="274">
      <t>テキセツ</t>
    </rPh>
    <rPh sb="291" eb="292">
      <t>クラ</t>
    </rPh>
    <rPh sb="293" eb="294">
      <t>ヒク</t>
    </rPh>
    <rPh sb="305" eb="307">
      <t>ネンカン</t>
    </rPh>
    <rPh sb="307" eb="309">
      <t>ハイスイ</t>
    </rPh>
    <rPh sb="309" eb="310">
      <t>リョウ</t>
    </rPh>
    <rPh sb="311" eb="313">
      <t>ゲンショウ</t>
    </rPh>
    <rPh sb="320" eb="322">
      <t>ヘイキン</t>
    </rPh>
    <rPh sb="322" eb="324">
      <t>ハイスイ</t>
    </rPh>
    <rPh sb="324" eb="325">
      <t>リョウ</t>
    </rPh>
    <rPh sb="326" eb="328">
      <t>ゲンショウ</t>
    </rPh>
    <rPh sb="343" eb="344">
      <t>ヒガシ</t>
    </rPh>
    <rPh sb="344" eb="346">
      <t>ニホン</t>
    </rPh>
    <rPh sb="346" eb="349">
      <t>ダイシンサイ</t>
    </rPh>
    <rPh sb="350" eb="351">
      <t>オオ</t>
    </rPh>
    <rPh sb="353" eb="355">
      <t>テイカ</t>
    </rPh>
    <rPh sb="359" eb="361">
      <t>ジュンチョウ</t>
    </rPh>
    <rPh sb="362" eb="364">
      <t>カイフク</t>
    </rPh>
    <rPh sb="371" eb="373">
      <t>ヘイセイ</t>
    </rPh>
    <rPh sb="375" eb="377">
      <t>ネンド</t>
    </rPh>
    <rPh sb="398" eb="401">
      <t>ゼンネンド</t>
    </rPh>
    <rPh sb="402" eb="403">
      <t>クラ</t>
    </rPh>
    <rPh sb="404" eb="405">
      <t>ヒク</t>
    </rPh>
    <rPh sb="422" eb="424">
      <t>ロウスイ</t>
    </rPh>
    <rPh sb="424" eb="426">
      <t>チョウサ</t>
    </rPh>
    <rPh sb="442" eb="444">
      <t>ドウヨウ</t>
    </rPh>
    <phoneticPr fontId="4"/>
  </si>
  <si>
    <t>①有形固定資産減価償却率は、平均値より数値が高い数値になっている。これらは供用開始年度が古く法定耐用年数に近い資産が多いことを示しており、将来の施設の更新等の必要性が推測される。
②管路経年化率は、増加傾向で、今後も更新時期を迎える管路の増加が考えられるため、計画的かつ効率的な更新に取り組む必要がある。
③管路更新率は、災害復旧工事の完了により上昇した。今後も災害復旧関連工事を含めて自己財源の範囲で計画的な施設更新を進めたい。</t>
    <rPh sb="37" eb="39">
      <t>キョウヨウ</t>
    </rPh>
    <rPh sb="39" eb="41">
      <t>カイシ</t>
    </rPh>
    <rPh sb="41" eb="43">
      <t>ネンド</t>
    </rPh>
    <rPh sb="44" eb="45">
      <t>フル</t>
    </rPh>
    <rPh sb="99" eb="101">
      <t>ゾウカ</t>
    </rPh>
    <rPh sb="101" eb="103">
      <t>ケイコウ</t>
    </rPh>
    <rPh sb="161" eb="163">
      <t>サイガイ</t>
    </rPh>
    <rPh sb="163" eb="165">
      <t>フッキュウ</t>
    </rPh>
    <rPh sb="165" eb="167">
      <t>コウジ</t>
    </rPh>
    <rPh sb="168" eb="170">
      <t>カンリョウ</t>
    </rPh>
    <rPh sb="173" eb="175">
      <t>ジョウショウ</t>
    </rPh>
    <rPh sb="178" eb="180">
      <t>コンゴ</t>
    </rPh>
    <rPh sb="181" eb="183">
      <t>サイガイ</t>
    </rPh>
    <rPh sb="183" eb="185">
      <t>フッキュウ</t>
    </rPh>
    <rPh sb="185" eb="187">
      <t>カンレン</t>
    </rPh>
    <rPh sb="187" eb="189">
      <t>コウジ</t>
    </rPh>
    <rPh sb="190" eb="191">
      <t>フク</t>
    </rPh>
    <rPh sb="193" eb="195">
      <t>ジコ</t>
    </rPh>
    <rPh sb="195" eb="197">
      <t>ザイゲン</t>
    </rPh>
    <rPh sb="198" eb="200">
      <t>ハンイ</t>
    </rPh>
    <rPh sb="205" eb="207">
      <t>シセツ</t>
    </rPh>
    <rPh sb="207" eb="209">
      <t>コウシン</t>
    </rPh>
    <rPh sb="210" eb="211">
      <t>スス</t>
    </rPh>
    <phoneticPr fontId="4"/>
  </si>
  <si>
    <t>　本企業団の経営については、一定の健全化を確保できていると判断している。今後の給水収益の大幅な増加は見込めない一方、更新需要が増大することが予測され、将来は厳しい経営環境にあることを踏まえながら、経費削減に努め本企業団の経営戦略やアセットマネジメントの手法により、老朽施設の更新を進めるとともに、災害、水道事故などの緊急時対応力の強化に努め、安定した水道事業の経営を図りたい。</t>
    <rPh sb="132" eb="134">
      <t>ロウキュウ</t>
    </rPh>
    <rPh sb="134" eb="136">
      <t>シセツ</t>
    </rPh>
    <rPh sb="137" eb="139">
      <t>コウシン</t>
    </rPh>
    <rPh sb="148" eb="150">
      <t>サイガイ</t>
    </rPh>
    <rPh sb="151" eb="153">
      <t>スイドウ</t>
    </rPh>
    <rPh sb="153" eb="155">
      <t>ジコ</t>
    </rPh>
    <rPh sb="158" eb="161">
      <t>キンキュウジ</t>
    </rPh>
    <rPh sb="161" eb="163">
      <t>タイオウ</t>
    </rPh>
    <rPh sb="163" eb="164">
      <t>リョク</t>
    </rPh>
    <rPh sb="165" eb="167">
      <t>キョウカ</t>
    </rPh>
    <rPh sb="168" eb="169">
      <t>ツト</t>
    </rPh>
    <rPh sb="171" eb="173">
      <t>アンテイ</t>
    </rPh>
    <rPh sb="175" eb="177">
      <t>スイドウ</t>
    </rPh>
    <rPh sb="177" eb="179">
      <t>ジギョウ</t>
    </rPh>
    <rPh sb="180" eb="182">
      <t>ケイエイ</t>
    </rPh>
    <rPh sb="183" eb="18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</si>
</sst>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c:v>
                </c:pt>
                <c:pt idx="1">
                  <c:v>0.36</c:v>
                </c:pt>
                <c:pt idx="2" formatCode="#,##0.00;&quot;△&quot;#,##0.00">
                  <c:v>0</c:v>
                </c:pt>
                <c:pt idx="3" formatCode="#,##0.00;&quot;△&quot;#,##0.00">
                  <c:v>0</c:v>
                </c:pt>
                <c:pt idx="4">
                  <c:v>2.39</c:v>
                </c:pt>
              </c:numCache>
            </c:numRef>
          </c:val>
          <c:extLst xmlns:c16r2="http://schemas.microsoft.com/office/drawing/2015/06/chart">
            <c:ext xmlns:c16="http://schemas.microsoft.com/office/drawing/2014/chart" uri="{C3380CC4-5D6E-409C-BE32-E72D297353CC}">
              <c16:uniqueId val="{00000000-AC9E-47F6-923F-C04DF1BE9CF5}"/>
            </c:ext>
          </c:extLst>
        </c:ser>
        <c:dLbls>
          <c:showLegendKey val="0"/>
          <c:showVal val="0"/>
          <c:showCatName val="0"/>
          <c:showSerName val="0"/>
          <c:showPercent val="0"/>
          <c:showBubbleSize val="0"/>
        </c:dLbls>
        <c:gapWidth val="150"/>
        <c:axId val="93797376"/>
        <c:axId val="9382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AC9E-47F6-923F-C04DF1BE9CF5}"/>
            </c:ext>
          </c:extLst>
        </c:ser>
        <c:dLbls>
          <c:showLegendKey val="0"/>
          <c:showVal val="0"/>
          <c:showCatName val="0"/>
          <c:showSerName val="0"/>
          <c:showPercent val="0"/>
          <c:showBubbleSize val="0"/>
        </c:dLbls>
        <c:marker val="1"/>
        <c:smooth val="0"/>
        <c:axId val="93797376"/>
        <c:axId val="93820032"/>
      </c:lineChart>
      <c:dateAx>
        <c:axId val="93797376"/>
        <c:scaling>
          <c:orientation val="minMax"/>
        </c:scaling>
        <c:delete val="1"/>
        <c:axPos val="b"/>
        <c:numFmt formatCode="ge" sourceLinked="1"/>
        <c:majorTickMark val="none"/>
        <c:minorTickMark val="none"/>
        <c:tickLblPos val="none"/>
        <c:crossAx val="93820032"/>
        <c:crosses val="autoZero"/>
        <c:auto val="1"/>
        <c:lblOffset val="100"/>
        <c:baseTimeUnit val="years"/>
      </c:dateAx>
      <c:valAx>
        <c:axId val="938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57.6</c:v>
                </c:pt>
                <c:pt idx="1">
                  <c:v>58.08</c:v>
                </c:pt>
                <c:pt idx="2">
                  <c:v>58.12</c:v>
                </c:pt>
                <c:pt idx="3">
                  <c:v>58.59</c:v>
                </c:pt>
                <c:pt idx="4">
                  <c:v>56.86</c:v>
                </c:pt>
              </c:numCache>
            </c:numRef>
          </c:val>
          <c:extLst xmlns:c16r2="http://schemas.microsoft.com/office/drawing/2015/06/chart">
            <c:ext xmlns:c16="http://schemas.microsoft.com/office/drawing/2014/chart" uri="{C3380CC4-5D6E-409C-BE32-E72D297353CC}">
              <c16:uniqueId val="{00000000-9E05-405F-9659-8AB9C18FCA46}"/>
            </c:ext>
          </c:extLst>
        </c:ser>
        <c:dLbls>
          <c:showLegendKey val="0"/>
          <c:showVal val="0"/>
          <c:showCatName val="0"/>
          <c:showSerName val="0"/>
          <c:showPercent val="0"/>
          <c:showBubbleSize val="0"/>
        </c:dLbls>
        <c:gapWidth val="150"/>
        <c:axId val="99687424"/>
        <c:axId val="996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9E05-405F-9659-8AB9C18FCA46}"/>
            </c:ext>
          </c:extLst>
        </c:ser>
        <c:dLbls>
          <c:showLegendKey val="0"/>
          <c:showVal val="0"/>
          <c:showCatName val="0"/>
          <c:showSerName val="0"/>
          <c:showPercent val="0"/>
          <c:showBubbleSize val="0"/>
        </c:dLbls>
        <c:marker val="1"/>
        <c:smooth val="0"/>
        <c:axId val="99687424"/>
        <c:axId val="99693696"/>
      </c:lineChart>
      <c:dateAx>
        <c:axId val="99687424"/>
        <c:scaling>
          <c:orientation val="minMax"/>
        </c:scaling>
        <c:delete val="1"/>
        <c:axPos val="b"/>
        <c:numFmt formatCode="ge" sourceLinked="1"/>
        <c:majorTickMark val="none"/>
        <c:minorTickMark val="none"/>
        <c:tickLblPos val="none"/>
        <c:crossAx val="99693696"/>
        <c:crosses val="autoZero"/>
        <c:auto val="1"/>
        <c:lblOffset val="100"/>
        <c:baseTimeUnit val="years"/>
      </c:dateAx>
      <c:valAx>
        <c:axId val="996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83.62</c:v>
                </c:pt>
                <c:pt idx="1">
                  <c:v>84.23</c:v>
                </c:pt>
                <c:pt idx="2">
                  <c:v>85.98</c:v>
                </c:pt>
                <c:pt idx="3">
                  <c:v>86.41</c:v>
                </c:pt>
                <c:pt idx="4">
                  <c:v>84.8</c:v>
                </c:pt>
              </c:numCache>
            </c:numRef>
          </c:val>
          <c:extLst xmlns:c16r2="http://schemas.microsoft.com/office/drawing/2015/06/chart">
            <c:ext xmlns:c16="http://schemas.microsoft.com/office/drawing/2014/chart" uri="{C3380CC4-5D6E-409C-BE32-E72D297353CC}">
              <c16:uniqueId val="{00000000-A49A-48C2-93E4-D0324C231E4C}"/>
            </c:ext>
          </c:extLst>
        </c:ser>
        <c:dLbls>
          <c:showLegendKey val="0"/>
          <c:showVal val="0"/>
          <c:showCatName val="0"/>
          <c:showSerName val="0"/>
          <c:showPercent val="0"/>
          <c:showBubbleSize val="0"/>
        </c:dLbls>
        <c:gapWidth val="150"/>
        <c:axId val="99418496"/>
        <c:axId val="9941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A49A-48C2-93E4-D0324C231E4C}"/>
            </c:ext>
          </c:extLst>
        </c:ser>
        <c:dLbls>
          <c:showLegendKey val="0"/>
          <c:showVal val="0"/>
          <c:showCatName val="0"/>
          <c:showSerName val="0"/>
          <c:showPercent val="0"/>
          <c:showBubbleSize val="0"/>
        </c:dLbls>
        <c:marker val="1"/>
        <c:smooth val="0"/>
        <c:axId val="99418496"/>
        <c:axId val="99419648"/>
      </c:lineChart>
      <c:dateAx>
        <c:axId val="99418496"/>
        <c:scaling>
          <c:orientation val="minMax"/>
        </c:scaling>
        <c:delete val="1"/>
        <c:axPos val="b"/>
        <c:numFmt formatCode="ge" sourceLinked="1"/>
        <c:majorTickMark val="none"/>
        <c:minorTickMark val="none"/>
        <c:tickLblPos val="none"/>
        <c:crossAx val="99419648"/>
        <c:crosses val="autoZero"/>
        <c:auto val="1"/>
        <c:lblOffset val="100"/>
        <c:baseTimeUnit val="years"/>
      </c:dateAx>
      <c:valAx>
        <c:axId val="994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118.6</c:v>
                </c:pt>
                <c:pt idx="1">
                  <c:v>131.03</c:v>
                </c:pt>
                <c:pt idx="2">
                  <c:v>135.13999999999999</c:v>
                </c:pt>
                <c:pt idx="3">
                  <c:v>132.72</c:v>
                </c:pt>
                <c:pt idx="4">
                  <c:v>124.79</c:v>
                </c:pt>
              </c:numCache>
            </c:numRef>
          </c:val>
          <c:extLst xmlns:c16r2="http://schemas.microsoft.com/office/drawing/2015/06/chart">
            <c:ext xmlns:c16="http://schemas.microsoft.com/office/drawing/2014/chart" uri="{C3380CC4-5D6E-409C-BE32-E72D297353CC}">
              <c16:uniqueId val="{00000000-9AF6-4644-8A9D-BE026208AA95}"/>
            </c:ext>
          </c:extLst>
        </c:ser>
        <c:dLbls>
          <c:showLegendKey val="0"/>
          <c:showVal val="0"/>
          <c:showCatName val="0"/>
          <c:showSerName val="0"/>
          <c:showPercent val="0"/>
          <c:showBubbleSize val="0"/>
        </c:dLbls>
        <c:gapWidth val="150"/>
        <c:axId val="94178688"/>
        <c:axId val="941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9AF6-4644-8A9D-BE026208AA95}"/>
            </c:ext>
          </c:extLst>
        </c:ser>
        <c:dLbls>
          <c:showLegendKey val="0"/>
          <c:showVal val="0"/>
          <c:showCatName val="0"/>
          <c:showSerName val="0"/>
          <c:showPercent val="0"/>
          <c:showBubbleSize val="0"/>
        </c:dLbls>
        <c:marker val="1"/>
        <c:smooth val="0"/>
        <c:axId val="94178688"/>
        <c:axId val="94189056"/>
      </c:lineChart>
      <c:dateAx>
        <c:axId val="94178688"/>
        <c:scaling>
          <c:orientation val="minMax"/>
        </c:scaling>
        <c:delete val="1"/>
        <c:axPos val="b"/>
        <c:numFmt formatCode="ge" sourceLinked="1"/>
        <c:majorTickMark val="none"/>
        <c:minorTickMark val="none"/>
        <c:tickLblPos val="none"/>
        <c:crossAx val="94189056"/>
        <c:crosses val="autoZero"/>
        <c:auto val="1"/>
        <c:lblOffset val="100"/>
        <c:baseTimeUnit val="years"/>
      </c:dateAx>
      <c:valAx>
        <c:axId val="9418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32.54</c:v>
                </c:pt>
                <c:pt idx="1">
                  <c:v>51.06</c:v>
                </c:pt>
                <c:pt idx="2">
                  <c:v>52.84</c:v>
                </c:pt>
                <c:pt idx="3">
                  <c:v>53.82</c:v>
                </c:pt>
                <c:pt idx="4">
                  <c:v>54.77</c:v>
                </c:pt>
              </c:numCache>
            </c:numRef>
          </c:val>
          <c:extLst xmlns:c16r2="http://schemas.microsoft.com/office/drawing/2015/06/chart">
            <c:ext xmlns:c16="http://schemas.microsoft.com/office/drawing/2014/chart" uri="{C3380CC4-5D6E-409C-BE32-E72D297353CC}">
              <c16:uniqueId val="{00000000-E971-4671-90C4-8257AC6C50B3}"/>
            </c:ext>
          </c:extLst>
        </c:ser>
        <c:dLbls>
          <c:showLegendKey val="0"/>
          <c:showVal val="0"/>
          <c:showCatName val="0"/>
          <c:showSerName val="0"/>
          <c:showPercent val="0"/>
          <c:showBubbleSize val="0"/>
        </c:dLbls>
        <c:gapWidth val="150"/>
        <c:axId val="94228480"/>
        <c:axId val="942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E971-4671-90C4-8257AC6C50B3}"/>
            </c:ext>
          </c:extLst>
        </c:ser>
        <c:dLbls>
          <c:showLegendKey val="0"/>
          <c:showVal val="0"/>
          <c:showCatName val="0"/>
          <c:showSerName val="0"/>
          <c:showPercent val="0"/>
          <c:showBubbleSize val="0"/>
        </c:dLbls>
        <c:marker val="1"/>
        <c:smooth val="0"/>
        <c:axId val="94228480"/>
        <c:axId val="94230400"/>
      </c:lineChart>
      <c:dateAx>
        <c:axId val="94228480"/>
        <c:scaling>
          <c:orientation val="minMax"/>
        </c:scaling>
        <c:delete val="1"/>
        <c:axPos val="b"/>
        <c:numFmt formatCode="ge" sourceLinked="1"/>
        <c:majorTickMark val="none"/>
        <c:minorTickMark val="none"/>
        <c:tickLblPos val="none"/>
        <c:crossAx val="94230400"/>
        <c:crosses val="autoZero"/>
        <c:auto val="1"/>
        <c:lblOffset val="100"/>
        <c:baseTimeUnit val="years"/>
      </c:dateAx>
      <c:valAx>
        <c:axId val="942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3.47</c:v>
                </c:pt>
                <c:pt idx="1">
                  <c:v>4.1399999999999997</c:v>
                </c:pt>
                <c:pt idx="2" formatCode="#,##0.00;&quot;△&quot;#,##0.00">
                  <c:v>0</c:v>
                </c:pt>
                <c:pt idx="3" formatCode="#,##0.00;&quot;△&quot;#,##0.00">
                  <c:v>0</c:v>
                </c:pt>
                <c:pt idx="4">
                  <c:v>4.5999999999999996</c:v>
                </c:pt>
              </c:numCache>
            </c:numRef>
          </c:val>
          <c:extLst xmlns:c16r2="http://schemas.microsoft.com/office/drawing/2015/06/chart">
            <c:ext xmlns:c16="http://schemas.microsoft.com/office/drawing/2014/chart" uri="{C3380CC4-5D6E-409C-BE32-E72D297353CC}">
              <c16:uniqueId val="{00000000-8CF0-4442-A5C4-200246B66E33}"/>
            </c:ext>
          </c:extLst>
        </c:ser>
        <c:dLbls>
          <c:showLegendKey val="0"/>
          <c:showVal val="0"/>
          <c:showCatName val="0"/>
          <c:showSerName val="0"/>
          <c:showPercent val="0"/>
          <c:showBubbleSize val="0"/>
        </c:dLbls>
        <c:gapWidth val="150"/>
        <c:axId val="96637312"/>
        <c:axId val="966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8CF0-4442-A5C4-200246B66E33}"/>
            </c:ext>
          </c:extLst>
        </c:ser>
        <c:dLbls>
          <c:showLegendKey val="0"/>
          <c:showVal val="0"/>
          <c:showCatName val="0"/>
          <c:showSerName val="0"/>
          <c:showPercent val="0"/>
          <c:showBubbleSize val="0"/>
        </c:dLbls>
        <c:marker val="1"/>
        <c:smooth val="0"/>
        <c:axId val="96637312"/>
        <c:axId val="96639232"/>
      </c:lineChart>
      <c:dateAx>
        <c:axId val="96637312"/>
        <c:scaling>
          <c:orientation val="minMax"/>
        </c:scaling>
        <c:delete val="1"/>
        <c:axPos val="b"/>
        <c:numFmt formatCode="ge" sourceLinked="1"/>
        <c:majorTickMark val="none"/>
        <c:minorTickMark val="none"/>
        <c:tickLblPos val="none"/>
        <c:crossAx val="96639232"/>
        <c:crosses val="autoZero"/>
        <c:auto val="1"/>
        <c:lblOffset val="100"/>
        <c:baseTimeUnit val="years"/>
      </c:dateAx>
      <c:valAx>
        <c:axId val="966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4F-4DF4-93B1-44971F8BB451}"/>
            </c:ext>
          </c:extLst>
        </c:ser>
        <c:dLbls>
          <c:showLegendKey val="0"/>
          <c:showVal val="0"/>
          <c:showCatName val="0"/>
          <c:showSerName val="0"/>
          <c:showPercent val="0"/>
          <c:showBubbleSize val="0"/>
        </c:dLbls>
        <c:gapWidth val="150"/>
        <c:axId val="99097216"/>
        <c:axId val="9911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AC4F-4DF4-93B1-44971F8BB451}"/>
            </c:ext>
          </c:extLst>
        </c:ser>
        <c:dLbls>
          <c:showLegendKey val="0"/>
          <c:showVal val="0"/>
          <c:showCatName val="0"/>
          <c:showSerName val="0"/>
          <c:showPercent val="0"/>
          <c:showBubbleSize val="0"/>
        </c:dLbls>
        <c:marker val="1"/>
        <c:smooth val="0"/>
        <c:axId val="99097216"/>
        <c:axId val="99115776"/>
      </c:lineChart>
      <c:dateAx>
        <c:axId val="99097216"/>
        <c:scaling>
          <c:orientation val="minMax"/>
        </c:scaling>
        <c:delete val="1"/>
        <c:axPos val="b"/>
        <c:numFmt formatCode="ge" sourceLinked="1"/>
        <c:majorTickMark val="none"/>
        <c:minorTickMark val="none"/>
        <c:tickLblPos val="none"/>
        <c:crossAx val="99115776"/>
        <c:crosses val="autoZero"/>
        <c:auto val="1"/>
        <c:lblOffset val="100"/>
        <c:baseTimeUnit val="years"/>
      </c:dateAx>
      <c:valAx>
        <c:axId val="9911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1285.5</c:v>
                </c:pt>
                <c:pt idx="1">
                  <c:v>639.76</c:v>
                </c:pt>
                <c:pt idx="2">
                  <c:v>508.47</c:v>
                </c:pt>
                <c:pt idx="3">
                  <c:v>530.65</c:v>
                </c:pt>
                <c:pt idx="4">
                  <c:v>577.14</c:v>
                </c:pt>
              </c:numCache>
            </c:numRef>
          </c:val>
          <c:extLst xmlns:c16r2="http://schemas.microsoft.com/office/drawing/2015/06/chart">
            <c:ext xmlns:c16="http://schemas.microsoft.com/office/drawing/2014/chart" uri="{C3380CC4-5D6E-409C-BE32-E72D297353CC}">
              <c16:uniqueId val="{00000000-91AF-401A-84BD-3260DEBFC42A}"/>
            </c:ext>
          </c:extLst>
        </c:ser>
        <c:dLbls>
          <c:showLegendKey val="0"/>
          <c:showVal val="0"/>
          <c:showCatName val="0"/>
          <c:showSerName val="0"/>
          <c:showPercent val="0"/>
          <c:showBubbleSize val="0"/>
        </c:dLbls>
        <c:gapWidth val="150"/>
        <c:axId val="99138944"/>
        <c:axId val="991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91AF-401A-84BD-3260DEBFC42A}"/>
            </c:ext>
          </c:extLst>
        </c:ser>
        <c:dLbls>
          <c:showLegendKey val="0"/>
          <c:showVal val="0"/>
          <c:showCatName val="0"/>
          <c:showSerName val="0"/>
          <c:showPercent val="0"/>
          <c:showBubbleSize val="0"/>
        </c:dLbls>
        <c:marker val="1"/>
        <c:smooth val="0"/>
        <c:axId val="99138944"/>
        <c:axId val="99149312"/>
      </c:lineChart>
      <c:dateAx>
        <c:axId val="99138944"/>
        <c:scaling>
          <c:orientation val="minMax"/>
        </c:scaling>
        <c:delete val="1"/>
        <c:axPos val="b"/>
        <c:numFmt formatCode="ge" sourceLinked="1"/>
        <c:majorTickMark val="none"/>
        <c:minorTickMark val="none"/>
        <c:tickLblPos val="none"/>
        <c:crossAx val="99149312"/>
        <c:crosses val="autoZero"/>
        <c:auto val="1"/>
        <c:lblOffset val="100"/>
        <c:baseTimeUnit val="years"/>
      </c:dateAx>
      <c:valAx>
        <c:axId val="9914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302.43</c:v>
                </c:pt>
                <c:pt idx="1">
                  <c:v>275.39</c:v>
                </c:pt>
                <c:pt idx="2">
                  <c:v>247.53</c:v>
                </c:pt>
                <c:pt idx="3">
                  <c:v>223.39</c:v>
                </c:pt>
                <c:pt idx="4">
                  <c:v>219.47</c:v>
                </c:pt>
              </c:numCache>
            </c:numRef>
          </c:val>
          <c:extLst xmlns:c16r2="http://schemas.microsoft.com/office/drawing/2015/06/chart">
            <c:ext xmlns:c16="http://schemas.microsoft.com/office/drawing/2014/chart" uri="{C3380CC4-5D6E-409C-BE32-E72D297353CC}">
              <c16:uniqueId val="{00000000-6C26-4EE9-B919-BF14F8AA1EB1}"/>
            </c:ext>
          </c:extLst>
        </c:ser>
        <c:dLbls>
          <c:showLegendKey val="0"/>
          <c:showVal val="0"/>
          <c:showCatName val="0"/>
          <c:showSerName val="0"/>
          <c:showPercent val="0"/>
          <c:showBubbleSize val="0"/>
        </c:dLbls>
        <c:gapWidth val="150"/>
        <c:axId val="99188096"/>
        <c:axId val="991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6C26-4EE9-B919-BF14F8AA1EB1}"/>
            </c:ext>
          </c:extLst>
        </c:ser>
        <c:dLbls>
          <c:showLegendKey val="0"/>
          <c:showVal val="0"/>
          <c:showCatName val="0"/>
          <c:showSerName val="0"/>
          <c:showPercent val="0"/>
          <c:showBubbleSize val="0"/>
        </c:dLbls>
        <c:marker val="1"/>
        <c:smooth val="0"/>
        <c:axId val="99188096"/>
        <c:axId val="99190272"/>
      </c:lineChart>
      <c:dateAx>
        <c:axId val="99188096"/>
        <c:scaling>
          <c:orientation val="minMax"/>
        </c:scaling>
        <c:delete val="1"/>
        <c:axPos val="b"/>
        <c:numFmt formatCode="ge" sourceLinked="1"/>
        <c:majorTickMark val="none"/>
        <c:minorTickMark val="none"/>
        <c:tickLblPos val="none"/>
        <c:crossAx val="99190272"/>
        <c:crosses val="autoZero"/>
        <c:auto val="1"/>
        <c:lblOffset val="100"/>
        <c:baseTimeUnit val="years"/>
      </c:dateAx>
      <c:valAx>
        <c:axId val="9919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102.37</c:v>
                </c:pt>
                <c:pt idx="1">
                  <c:v>123.33</c:v>
                </c:pt>
                <c:pt idx="2">
                  <c:v>128.58000000000001</c:v>
                </c:pt>
                <c:pt idx="3">
                  <c:v>129</c:v>
                </c:pt>
                <c:pt idx="4">
                  <c:v>119.53</c:v>
                </c:pt>
              </c:numCache>
            </c:numRef>
          </c:val>
          <c:extLst xmlns:c16r2="http://schemas.microsoft.com/office/drawing/2015/06/chart">
            <c:ext xmlns:c16="http://schemas.microsoft.com/office/drawing/2014/chart" uri="{C3380CC4-5D6E-409C-BE32-E72D297353CC}">
              <c16:uniqueId val="{00000000-825B-4CC4-8C95-59404230F885}"/>
            </c:ext>
          </c:extLst>
        </c:ser>
        <c:dLbls>
          <c:showLegendKey val="0"/>
          <c:showVal val="0"/>
          <c:showCatName val="0"/>
          <c:showSerName val="0"/>
          <c:showPercent val="0"/>
          <c:showBubbleSize val="0"/>
        </c:dLbls>
        <c:gapWidth val="150"/>
        <c:axId val="99358976"/>
        <c:axId val="9936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825B-4CC4-8C95-59404230F885}"/>
            </c:ext>
          </c:extLst>
        </c:ser>
        <c:dLbls>
          <c:showLegendKey val="0"/>
          <c:showVal val="0"/>
          <c:showCatName val="0"/>
          <c:showSerName val="0"/>
          <c:showPercent val="0"/>
          <c:showBubbleSize val="0"/>
        </c:dLbls>
        <c:marker val="1"/>
        <c:smooth val="0"/>
        <c:axId val="99358976"/>
        <c:axId val="99365248"/>
      </c:lineChart>
      <c:dateAx>
        <c:axId val="99358976"/>
        <c:scaling>
          <c:orientation val="minMax"/>
        </c:scaling>
        <c:delete val="1"/>
        <c:axPos val="b"/>
        <c:numFmt formatCode="ge" sourceLinked="1"/>
        <c:majorTickMark val="none"/>
        <c:minorTickMark val="none"/>
        <c:tickLblPos val="none"/>
        <c:crossAx val="99365248"/>
        <c:crosses val="autoZero"/>
        <c:auto val="1"/>
        <c:lblOffset val="100"/>
        <c:baseTimeUnit val="years"/>
      </c:dateAx>
      <c:valAx>
        <c:axId val="993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183.07</c:v>
                </c:pt>
                <c:pt idx="1">
                  <c:v>153.13</c:v>
                </c:pt>
                <c:pt idx="2">
                  <c:v>147.61000000000001</c:v>
                </c:pt>
                <c:pt idx="3">
                  <c:v>147.96</c:v>
                </c:pt>
                <c:pt idx="4">
                  <c:v>154.78</c:v>
                </c:pt>
              </c:numCache>
            </c:numRef>
          </c:val>
          <c:extLst xmlns:c16r2="http://schemas.microsoft.com/office/drawing/2015/06/chart">
            <c:ext xmlns:c16="http://schemas.microsoft.com/office/drawing/2014/chart" uri="{C3380CC4-5D6E-409C-BE32-E72D297353CC}">
              <c16:uniqueId val="{00000000-6E82-4DA2-A40B-CED84DD30FC2}"/>
            </c:ext>
          </c:extLst>
        </c:ser>
        <c:dLbls>
          <c:showLegendKey val="0"/>
          <c:showVal val="0"/>
          <c:showCatName val="0"/>
          <c:showSerName val="0"/>
          <c:showPercent val="0"/>
          <c:showBubbleSize val="0"/>
        </c:dLbls>
        <c:gapWidth val="150"/>
        <c:axId val="99388032"/>
        <c:axId val="994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6E82-4DA2-A40B-CED84DD30FC2}"/>
            </c:ext>
          </c:extLst>
        </c:ser>
        <c:dLbls>
          <c:showLegendKey val="0"/>
          <c:showVal val="0"/>
          <c:showCatName val="0"/>
          <c:showSerName val="0"/>
          <c:showPercent val="0"/>
          <c:showBubbleSize val="0"/>
        </c:dLbls>
        <c:marker val="1"/>
        <c:smooth val="0"/>
        <c:axId val="99388032"/>
        <c:axId val="99406592"/>
      </c:lineChart>
      <c:dateAx>
        <c:axId val="99388032"/>
        <c:scaling>
          <c:orientation val="minMax"/>
        </c:scaling>
        <c:delete val="1"/>
        <c:axPos val="b"/>
        <c:numFmt formatCode="ge" sourceLinked="1"/>
        <c:majorTickMark val="none"/>
        <c:minorTickMark val="none"/>
        <c:tickLblPos val="none"/>
        <c:crossAx val="99406592"/>
        <c:crosses val="autoZero"/>
        <c:auto val="1"/>
        <c:lblOffset val="100"/>
        <c:baseTimeUnit val="years"/>
      </c:dateAx>
      <c:valAx>
        <c:axId val="994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1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相馬地方広域水道企業団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 民間企業出身 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87.16</v>
      </c>
      <c r="J10" s="67"/>
      <c r="K10" s="67"/>
      <c r="L10" s="67"/>
      <c r="M10" s="67"/>
      <c r="N10" s="67"/>
      <c r="O10" s="68"/>
      <c r="P10" s="69">
        <f>データ!$P$6</f>
        <v>95.37</v>
      </c>
      <c r="Q10" s="69"/>
      <c r="R10" s="69"/>
      <c r="S10" s="69"/>
      <c r="T10" s="69"/>
      <c r="U10" s="69"/>
      <c r="V10" s="69"/>
      <c r="W10" s="70">
        <f>データ!$Q$6</f>
        <v>3283</v>
      </c>
      <c r="X10" s="70"/>
      <c r="Y10" s="70"/>
      <c r="Z10" s="70"/>
      <c r="AA10" s="70"/>
      <c r="AB10" s="70"/>
      <c r="AC10" s="70"/>
      <c r="AD10" s="2"/>
      <c r="AE10" s="2"/>
      <c r="AF10" s="2"/>
      <c r="AG10" s="2"/>
      <c r="AH10" s="4"/>
      <c r="AI10" s="4"/>
      <c r="AJ10" s="4"/>
      <c r="AK10" s="4"/>
      <c r="AL10" s="70">
        <f>データ!$U$6</f>
        <v>54142</v>
      </c>
      <c r="AM10" s="70"/>
      <c r="AN10" s="70"/>
      <c r="AO10" s="70"/>
      <c r="AP10" s="70"/>
      <c r="AQ10" s="70"/>
      <c r="AR10" s="70"/>
      <c r="AS10" s="70"/>
      <c r="AT10" s="66">
        <f>データ!$V$6</f>
        <v>204.14</v>
      </c>
      <c r="AU10" s="67"/>
      <c r="AV10" s="67"/>
      <c r="AW10" s="67"/>
      <c r="AX10" s="67"/>
      <c r="AY10" s="67"/>
      <c r="AZ10" s="67"/>
      <c r="BA10" s="67"/>
      <c r="BB10" s="69">
        <f>データ!$W$6</f>
        <v>265.22000000000003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JrtMzHYMyymf9MFr10/n+P1/qOZdSyQKnDeoQcmac/X3cZGycFxnjvVTf/58aPthqxqn/tkvBOALHdMgbQWNQ==" saltValue="Zk6TMfhQZiq9tvTIErnL+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78891</v>
      </c>
      <c r="D6" s="33">
        <f t="shared" si="3"/>
        <v>46</v>
      </c>
      <c r="E6" s="33">
        <f t="shared" si="3"/>
        <v>1</v>
      </c>
      <c r="F6" s="33">
        <f t="shared" si="3"/>
        <v>0</v>
      </c>
      <c r="G6" s="33">
        <f t="shared" si="3"/>
        <v>1</v>
      </c>
      <c r="H6" s="33" t="str">
        <f t="shared" si="3"/>
        <v>福島県　相馬地方広域水道企業団</v>
      </c>
      <c r="I6" s="33" t="str">
        <f t="shared" si="3"/>
        <v>法適用</v>
      </c>
      <c r="J6" s="33" t="str">
        <f t="shared" si="3"/>
        <v>水道事業</v>
      </c>
      <c r="K6" s="33" t="str">
        <f t="shared" si="3"/>
        <v>末端給水事業</v>
      </c>
      <c r="L6" s="33" t="str">
        <f t="shared" si="3"/>
        <v>A4</v>
      </c>
      <c r="M6" s="33" t="str">
        <f t="shared" si="3"/>
        <v>自治体職員 民間企業出身 その他</v>
      </c>
      <c r="N6" s="34" t="str">
        <f t="shared" si="3"/>
        <v>-</v>
      </c>
      <c r="O6" s="34">
        <f t="shared" si="3"/>
        <v>87.16</v>
      </c>
      <c r="P6" s="34">
        <f t="shared" si="3"/>
        <v>95.37</v>
      </c>
      <c r="Q6" s="34">
        <f t="shared" si="3"/>
        <v>3283</v>
      </c>
      <c r="R6" s="34" t="str">
        <f t="shared" si="3"/>
        <v>-</v>
      </c>
      <c r="S6" s="34" t="str">
        <f t="shared" si="3"/>
        <v>-</v>
      </c>
      <c r="T6" s="34" t="str">
        <f t="shared" si="3"/>
        <v>-</v>
      </c>
      <c r="U6" s="34">
        <f t="shared" si="3"/>
        <v>54142</v>
      </c>
      <c r="V6" s="34">
        <f t="shared" si="3"/>
        <v>204.14</v>
      </c>
      <c r="W6" s="34">
        <f t="shared" si="3"/>
        <v>265.22000000000003</v>
      </c>
      <c r="X6" s="35">
        <f>IF(X7="",NA(),X7)</f>
        <v>118.6</v>
      </c>
      <c r="Y6" s="35">
        <f t="shared" ref="Y6:AG6" si="4">IF(Y7="",NA(),Y7)</f>
        <v>131.03</v>
      </c>
      <c r="Z6" s="35">
        <f t="shared" si="4"/>
        <v>135.13999999999999</v>
      </c>
      <c r="AA6" s="35">
        <f t="shared" si="4"/>
        <v>132.72</v>
      </c>
      <c r="AB6" s="35">
        <f t="shared" si="4"/>
        <v>124.79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1285.5</v>
      </c>
      <c r="AU6" s="35">
        <f t="shared" ref="AU6:BC6" si="6">IF(AU7="",NA(),AU7)</f>
        <v>639.76</v>
      </c>
      <c r="AV6" s="35">
        <f t="shared" si="6"/>
        <v>508.47</v>
      </c>
      <c r="AW6" s="35">
        <f t="shared" si="6"/>
        <v>530.65</v>
      </c>
      <c r="AX6" s="35">
        <f t="shared" si="6"/>
        <v>577.14</v>
      </c>
      <c r="AY6" s="35">
        <f t="shared" si="6"/>
        <v>739.59</v>
      </c>
      <c r="AZ6" s="35">
        <f t="shared" si="6"/>
        <v>335.95</v>
      </c>
      <c r="BA6" s="35">
        <f t="shared" si="6"/>
        <v>346.59</v>
      </c>
      <c r="BB6" s="35">
        <f t="shared" si="6"/>
        <v>357.82</v>
      </c>
      <c r="BC6" s="35">
        <f t="shared" si="6"/>
        <v>355.5</v>
      </c>
      <c r="BD6" s="34" t="str">
        <f>IF(BD7="","",IF(BD7="-","【-】","【"&amp;SUBSTITUTE(TEXT(BD7,"#,##0.00"),"-","△")&amp;"】"))</f>
        <v>【264.34】</v>
      </c>
      <c r="BE6" s="35">
        <f>IF(BE7="",NA(),BE7)</f>
        <v>302.43</v>
      </c>
      <c r="BF6" s="35">
        <f t="shared" ref="BF6:BN6" si="7">IF(BF7="",NA(),BF7)</f>
        <v>275.39</v>
      </c>
      <c r="BG6" s="35">
        <f t="shared" si="7"/>
        <v>247.53</v>
      </c>
      <c r="BH6" s="35">
        <f t="shared" si="7"/>
        <v>223.39</v>
      </c>
      <c r="BI6" s="35">
        <f t="shared" si="7"/>
        <v>219.47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102.37</v>
      </c>
      <c r="BQ6" s="35">
        <f t="shared" ref="BQ6:BY6" si="8">IF(BQ7="",NA(),BQ7)</f>
        <v>123.33</v>
      </c>
      <c r="BR6" s="35">
        <f t="shared" si="8"/>
        <v>128.58000000000001</v>
      </c>
      <c r="BS6" s="35">
        <f t="shared" si="8"/>
        <v>129</v>
      </c>
      <c r="BT6" s="35">
        <f t="shared" si="8"/>
        <v>119.53</v>
      </c>
      <c r="BU6" s="35">
        <f t="shared" si="8"/>
        <v>99.46</v>
      </c>
      <c r="BV6" s="35">
        <f t="shared" si="8"/>
        <v>105.21</v>
      </c>
      <c r="BW6" s="35">
        <f t="shared" si="8"/>
        <v>105.71</v>
      </c>
      <c r="BX6" s="35">
        <f t="shared" si="8"/>
        <v>106.01</v>
      </c>
      <c r="BY6" s="35">
        <f t="shared" si="8"/>
        <v>104.57</v>
      </c>
      <c r="BZ6" s="34" t="str">
        <f>IF(BZ7="","",IF(BZ7="-","【-】","【"&amp;SUBSTITUTE(TEXT(BZ7,"#,##0.00"),"-","△")&amp;"】"))</f>
        <v>【104.36】</v>
      </c>
      <c r="CA6" s="35">
        <f>IF(CA7="",NA(),CA7)</f>
        <v>183.07</v>
      </c>
      <c r="CB6" s="35">
        <f t="shared" ref="CB6:CJ6" si="9">IF(CB7="",NA(),CB7)</f>
        <v>153.13</v>
      </c>
      <c r="CC6" s="35">
        <f t="shared" si="9"/>
        <v>147.61000000000001</v>
      </c>
      <c r="CD6" s="35">
        <f t="shared" si="9"/>
        <v>147.96</v>
      </c>
      <c r="CE6" s="35">
        <f t="shared" si="9"/>
        <v>154.78</v>
      </c>
      <c r="CF6" s="35">
        <f t="shared" si="9"/>
        <v>171.78</v>
      </c>
      <c r="CG6" s="35">
        <f t="shared" si="9"/>
        <v>162.59</v>
      </c>
      <c r="CH6" s="35">
        <f t="shared" si="9"/>
        <v>162.15</v>
      </c>
      <c r="CI6" s="35">
        <f t="shared" si="9"/>
        <v>162.24</v>
      </c>
      <c r="CJ6" s="35">
        <f t="shared" si="9"/>
        <v>165.47</v>
      </c>
      <c r="CK6" s="34" t="str">
        <f>IF(CK7="","",IF(CK7="-","【-】","【"&amp;SUBSTITUTE(TEXT(CK7,"#,##0.00"),"-","△")&amp;"】"))</f>
        <v>【165.71】</v>
      </c>
      <c r="CL6" s="35">
        <f>IF(CL7="",NA(),CL7)</f>
        <v>57.6</v>
      </c>
      <c r="CM6" s="35">
        <f t="shared" ref="CM6:CU6" si="10">IF(CM7="",NA(),CM7)</f>
        <v>58.08</v>
      </c>
      <c r="CN6" s="35">
        <f t="shared" si="10"/>
        <v>58.12</v>
      </c>
      <c r="CO6" s="35">
        <f t="shared" si="10"/>
        <v>58.59</v>
      </c>
      <c r="CP6" s="35">
        <f t="shared" si="10"/>
        <v>56.86</v>
      </c>
      <c r="CQ6" s="35">
        <f t="shared" si="10"/>
        <v>59.68</v>
      </c>
      <c r="CR6" s="35">
        <f t="shared" si="10"/>
        <v>59.17</v>
      </c>
      <c r="CS6" s="35">
        <f t="shared" si="10"/>
        <v>59.34</v>
      </c>
      <c r="CT6" s="35">
        <f t="shared" si="10"/>
        <v>59.11</v>
      </c>
      <c r="CU6" s="35">
        <f t="shared" si="10"/>
        <v>59.74</v>
      </c>
      <c r="CV6" s="34" t="str">
        <f>IF(CV7="","",IF(CV7="-","【-】","【"&amp;SUBSTITUTE(TEXT(CV7,"#,##0.00"),"-","△")&amp;"】"))</f>
        <v>【60.41】</v>
      </c>
      <c r="CW6" s="35">
        <f>IF(CW7="",NA(),CW7)</f>
        <v>83.62</v>
      </c>
      <c r="CX6" s="35">
        <f t="shared" ref="CX6:DF6" si="11">IF(CX7="",NA(),CX7)</f>
        <v>84.23</v>
      </c>
      <c r="CY6" s="35">
        <f t="shared" si="11"/>
        <v>85.98</v>
      </c>
      <c r="CZ6" s="35">
        <f t="shared" si="11"/>
        <v>86.41</v>
      </c>
      <c r="DA6" s="35">
        <f t="shared" si="11"/>
        <v>84.8</v>
      </c>
      <c r="DB6" s="35">
        <f t="shared" si="11"/>
        <v>87.63</v>
      </c>
      <c r="DC6" s="35">
        <f t="shared" si="11"/>
        <v>87.6</v>
      </c>
      <c r="DD6" s="35">
        <f t="shared" si="11"/>
        <v>87.74</v>
      </c>
      <c r="DE6" s="35">
        <f t="shared" si="11"/>
        <v>87.91</v>
      </c>
      <c r="DF6" s="35">
        <f t="shared" si="11"/>
        <v>87.28</v>
      </c>
      <c r="DG6" s="34" t="str">
        <f>IF(DG7="","",IF(DG7="-","【-】","【"&amp;SUBSTITUTE(TEXT(DG7,"#,##0.00"),"-","△")&amp;"】"))</f>
        <v>【89.93】</v>
      </c>
      <c r="DH6" s="35">
        <f>IF(DH7="",NA(),DH7)</f>
        <v>32.54</v>
      </c>
      <c r="DI6" s="35">
        <f t="shared" ref="DI6:DQ6" si="12">IF(DI7="",NA(),DI7)</f>
        <v>51.06</v>
      </c>
      <c r="DJ6" s="35">
        <f t="shared" si="12"/>
        <v>52.84</v>
      </c>
      <c r="DK6" s="35">
        <f t="shared" si="12"/>
        <v>53.82</v>
      </c>
      <c r="DL6" s="35">
        <f t="shared" si="12"/>
        <v>54.77</v>
      </c>
      <c r="DM6" s="35">
        <f t="shared" si="12"/>
        <v>39.65</v>
      </c>
      <c r="DN6" s="35">
        <f t="shared" si="12"/>
        <v>45.25</v>
      </c>
      <c r="DO6" s="35">
        <f t="shared" si="12"/>
        <v>46.27</v>
      </c>
      <c r="DP6" s="35">
        <f t="shared" si="12"/>
        <v>46.88</v>
      </c>
      <c r="DQ6" s="35">
        <f t="shared" si="12"/>
        <v>46.94</v>
      </c>
      <c r="DR6" s="34" t="str">
        <f>IF(DR7="","",IF(DR7="-","【-】","【"&amp;SUBSTITUTE(TEXT(DR7,"#,##0.00"),"-","△")&amp;"】"))</f>
        <v>【48.12】</v>
      </c>
      <c r="DS6" s="35">
        <f>IF(DS7="",NA(),DS7)</f>
        <v>3.47</v>
      </c>
      <c r="DT6" s="35">
        <f t="shared" ref="DT6:EB6" si="13">IF(DT7="",NA(),DT7)</f>
        <v>4.1399999999999997</v>
      </c>
      <c r="DU6" s="34">
        <f t="shared" si="13"/>
        <v>0</v>
      </c>
      <c r="DV6" s="34">
        <f t="shared" si="13"/>
        <v>0</v>
      </c>
      <c r="DW6" s="35">
        <f t="shared" si="13"/>
        <v>4.5999999999999996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0.9</v>
      </c>
      <c r="EE6" s="35">
        <f t="shared" ref="EE6:EM6" si="14">IF(EE7="",NA(),EE7)</f>
        <v>0.36</v>
      </c>
      <c r="EF6" s="34">
        <f t="shared" si="14"/>
        <v>0</v>
      </c>
      <c r="EG6" s="34">
        <f t="shared" si="14"/>
        <v>0</v>
      </c>
      <c r="EH6" s="35">
        <f t="shared" si="14"/>
        <v>2.39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78891</v>
      </c>
      <c r="D7" s="37">
        <v>46</v>
      </c>
      <c r="E7" s="37">
        <v>1</v>
      </c>
      <c r="F7" s="37">
        <v>0</v>
      </c>
      <c r="G7" s="37">
        <v>1</v>
      </c>
      <c r="H7" s="37" t="s">
        <v>105</v>
      </c>
      <c r="I7" s="37" t="s">
        <v>106</v>
      </c>
      <c r="J7" s="37" t="s">
        <v>107</v>
      </c>
      <c r="K7" s="37" t="s">
        <v>108</v>
      </c>
      <c r="L7" s="37" t="s">
        <v>109</v>
      </c>
      <c r="M7" s="37" t="s">
        <v>110</v>
      </c>
      <c r="N7" s="38" t="s">
        <v>111</v>
      </c>
      <c r="O7" s="38">
        <v>87.16</v>
      </c>
      <c r="P7" s="38">
        <v>95.37</v>
      </c>
      <c r="Q7" s="38">
        <v>3283</v>
      </c>
      <c r="R7" s="38" t="s">
        <v>111</v>
      </c>
      <c r="S7" s="38" t="s">
        <v>111</v>
      </c>
      <c r="T7" s="38" t="s">
        <v>111</v>
      </c>
      <c r="U7" s="38">
        <v>54142</v>
      </c>
      <c r="V7" s="38">
        <v>204.14</v>
      </c>
      <c r="W7" s="38">
        <v>265.22000000000003</v>
      </c>
      <c r="X7" s="38">
        <v>118.6</v>
      </c>
      <c r="Y7" s="38">
        <v>131.03</v>
      </c>
      <c r="Z7" s="38">
        <v>135.13999999999999</v>
      </c>
      <c r="AA7" s="38">
        <v>132.72</v>
      </c>
      <c r="AB7" s="38">
        <v>124.79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1285.5</v>
      </c>
      <c r="AU7" s="38">
        <v>639.76</v>
      </c>
      <c r="AV7" s="38">
        <v>508.47</v>
      </c>
      <c r="AW7" s="38">
        <v>530.65</v>
      </c>
      <c r="AX7" s="38">
        <v>577.14</v>
      </c>
      <c r="AY7" s="38">
        <v>739.59</v>
      </c>
      <c r="AZ7" s="38">
        <v>335.95</v>
      </c>
      <c r="BA7" s="38">
        <v>346.59</v>
      </c>
      <c r="BB7" s="38">
        <v>357.82</v>
      </c>
      <c r="BC7" s="38">
        <v>355.5</v>
      </c>
      <c r="BD7" s="38">
        <v>264.33999999999997</v>
      </c>
      <c r="BE7" s="38">
        <v>302.43</v>
      </c>
      <c r="BF7" s="38">
        <v>275.39</v>
      </c>
      <c r="BG7" s="38">
        <v>247.53</v>
      </c>
      <c r="BH7" s="38">
        <v>223.39</v>
      </c>
      <c r="BI7" s="38">
        <v>219.47</v>
      </c>
      <c r="BJ7" s="38">
        <v>324.08999999999997</v>
      </c>
      <c r="BK7" s="38">
        <v>319.82</v>
      </c>
      <c r="BL7" s="38">
        <v>312.02999999999997</v>
      </c>
      <c r="BM7" s="38">
        <v>307.45999999999998</v>
      </c>
      <c r="BN7" s="38">
        <v>312.58</v>
      </c>
      <c r="BO7" s="38">
        <v>274.27</v>
      </c>
      <c r="BP7" s="38">
        <v>102.37</v>
      </c>
      <c r="BQ7" s="38">
        <v>123.33</v>
      </c>
      <c r="BR7" s="38">
        <v>128.58000000000001</v>
      </c>
      <c r="BS7" s="38">
        <v>129</v>
      </c>
      <c r="BT7" s="38">
        <v>119.53</v>
      </c>
      <c r="BU7" s="38">
        <v>99.46</v>
      </c>
      <c r="BV7" s="38">
        <v>105.21</v>
      </c>
      <c r="BW7" s="38">
        <v>105.71</v>
      </c>
      <c r="BX7" s="38">
        <v>106.01</v>
      </c>
      <c r="BY7" s="38">
        <v>104.57</v>
      </c>
      <c r="BZ7" s="38">
        <v>104.36</v>
      </c>
      <c r="CA7" s="38">
        <v>183.07</v>
      </c>
      <c r="CB7" s="38">
        <v>153.13</v>
      </c>
      <c r="CC7" s="38">
        <v>147.61000000000001</v>
      </c>
      <c r="CD7" s="38">
        <v>147.96</v>
      </c>
      <c r="CE7" s="38">
        <v>154.78</v>
      </c>
      <c r="CF7" s="38">
        <v>171.78</v>
      </c>
      <c r="CG7" s="38">
        <v>162.59</v>
      </c>
      <c r="CH7" s="38">
        <v>162.15</v>
      </c>
      <c r="CI7" s="38">
        <v>162.24</v>
      </c>
      <c r="CJ7" s="38">
        <v>165.47</v>
      </c>
      <c r="CK7" s="38">
        <v>165.71</v>
      </c>
      <c r="CL7" s="38">
        <v>57.6</v>
      </c>
      <c r="CM7" s="38">
        <v>58.08</v>
      </c>
      <c r="CN7" s="38">
        <v>58.12</v>
      </c>
      <c r="CO7" s="38">
        <v>58.59</v>
      </c>
      <c r="CP7" s="38">
        <v>56.86</v>
      </c>
      <c r="CQ7" s="38">
        <v>59.68</v>
      </c>
      <c r="CR7" s="38">
        <v>59.17</v>
      </c>
      <c r="CS7" s="38">
        <v>59.34</v>
      </c>
      <c r="CT7" s="38">
        <v>59.11</v>
      </c>
      <c r="CU7" s="38">
        <v>59.74</v>
      </c>
      <c r="CV7" s="38">
        <v>60.41</v>
      </c>
      <c r="CW7" s="38">
        <v>83.62</v>
      </c>
      <c r="CX7" s="38">
        <v>84.23</v>
      </c>
      <c r="CY7" s="38">
        <v>85.98</v>
      </c>
      <c r="CZ7" s="38">
        <v>86.41</v>
      </c>
      <c r="DA7" s="38">
        <v>84.8</v>
      </c>
      <c r="DB7" s="38">
        <v>87.63</v>
      </c>
      <c r="DC7" s="38">
        <v>87.6</v>
      </c>
      <c r="DD7" s="38">
        <v>87.74</v>
      </c>
      <c r="DE7" s="38">
        <v>87.91</v>
      </c>
      <c r="DF7" s="38">
        <v>87.28</v>
      </c>
      <c r="DG7" s="38">
        <v>89.93</v>
      </c>
      <c r="DH7" s="38">
        <v>32.54</v>
      </c>
      <c r="DI7" s="38">
        <v>51.06</v>
      </c>
      <c r="DJ7" s="38">
        <v>52.84</v>
      </c>
      <c r="DK7" s="38">
        <v>53.82</v>
      </c>
      <c r="DL7" s="38">
        <v>54.77</v>
      </c>
      <c r="DM7" s="38">
        <v>39.65</v>
      </c>
      <c r="DN7" s="38">
        <v>45.25</v>
      </c>
      <c r="DO7" s="38">
        <v>46.27</v>
      </c>
      <c r="DP7" s="38">
        <v>46.88</v>
      </c>
      <c r="DQ7" s="38">
        <v>46.94</v>
      </c>
      <c r="DR7" s="38">
        <v>48.12</v>
      </c>
      <c r="DS7" s="38">
        <v>3.47</v>
      </c>
      <c r="DT7" s="38">
        <v>4.1399999999999997</v>
      </c>
      <c r="DU7" s="38">
        <v>0</v>
      </c>
      <c r="DV7" s="38">
        <v>0</v>
      </c>
      <c r="DW7" s="38">
        <v>4.5999999999999996</v>
      </c>
      <c r="DX7" s="38">
        <v>9.7100000000000009</v>
      </c>
      <c r="DY7" s="38">
        <v>10.71</v>
      </c>
      <c r="DZ7" s="38">
        <v>10.93</v>
      </c>
      <c r="EA7" s="38">
        <v>13.39</v>
      </c>
      <c r="EB7" s="38">
        <v>14.48</v>
      </c>
      <c r="EC7" s="38">
        <v>15.89</v>
      </c>
      <c r="ED7" s="38">
        <v>0.9</v>
      </c>
      <c r="EE7" s="38">
        <v>0.36</v>
      </c>
      <c r="EF7" s="38">
        <v>0</v>
      </c>
      <c r="EG7" s="38">
        <v>0</v>
      </c>
      <c r="EH7" s="38">
        <v>2.39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cp:lastPrinted>2019-02-12T11:34:32Z</cp:lastPrinted>
  <dcterms:modified xsi:type="dcterms:W3CDTF">2019-02-12T11:34:58Z</dcterms:modified>
</cp:coreProperties>
</file>