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lRdr4IM1Ql06zkk7QnA0lRTy5UUc/3x0WFgaSlO6CkoGSoSmSHeNJO/721OV6r0Wtcb+wXyFNI2d+PYNxbLRw==" workbookSaltValue="mIb8kNP31DdGkR0sdXDf/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<sst xmlns="http://schemas.openxmlformats.org/spreadsheetml/2006/main" count="235" uniqueCount="120">
  <si>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</si>
  <si>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</si>
  <si>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</si>
  <si>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</si>
  <si>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</si>
  <si>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</si>
  <si>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</si>
  <si>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</si>
  <si>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</si>
  <si>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</si>
  <si>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</si>
  <si>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</si>
  <si>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</si>
  <si>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</si>
  <si>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</si>
  <si>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</si>
  <si>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</si>
  <si>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</si>
  <si>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</si>
  <si>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</si>
  <si>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</si>
  <si>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</si>
  <si>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</si>
  <si>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</si>
  <si>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</si>
  <si>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</si>
  <si>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</si>
  <si>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</si>
  <si>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</si>
  <si>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</si>
  <si>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</si>
  <si>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</si>
  <si>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</si>
  <si>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</si>
  <si>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</si>
  <si>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</si>
  <si>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</si>
  <si>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</si>
  <si>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</si>
  <si>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</si>
  <si>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</si>
  <si>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</si>
  <si>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</si>
  <si>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</si>
  <si>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</si>
  <si>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</si>
  <si>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</si>
  <si>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</si>
  <si>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</si>
  <si>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</si>
  <si>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</si>
  <si>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</si>
  <si>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</si>
  <si>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</si>
  <si>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</si>
  <si>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</si>
  <si>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</si>
  <si>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</si>
  <si>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</si>
  <si>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</si>
  <si>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</si>
  <si>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</si>
  <si>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</si>
  <si>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</si>
  <si>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</si>
  <si>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</si>
  <si>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</si>
  <si>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</si>
  <si>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</si>
  <si>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</si>
  <si>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</si>
  <si>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</si>
  <si>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</si>
  <si>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</si>
  <si>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</si>
  <si>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</si>
  <si>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</si>
  <si>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</si>
  <si>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</si>
  <si>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</si>
  <si>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</si>
  <si>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</si>
  <si>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</si>
  <si>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</si>
  <si>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</si>
  <si>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</si>
  <si>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</si>
  <si>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</si>
  <si>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</si>
  <si>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</si>
  <si>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</si>
  <si>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</si>
  <si>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</si>
  <si>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</si>
  <si>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</si>
  <si>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</si>
  <si>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</si>
  <si>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</si>
  <si>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</si>
  <si>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</si>
  <si>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</si>
  <si>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</si>
  <si>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</si>
  <si>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</si>
  <si>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</si>
  <si>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</si>
  <si>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</si>
  <si>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</si>
  <si>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</si>
  <si>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</si>
  <si>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</si>
  <si>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</si>
  <si>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</si>
  <si>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</si>
  <si>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</si>
  <si>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</si>
  <si>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</si>
  <si>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rPh sb="304" eb="305">
      <t>ズ</t>
    </rPh>
    <phoneticPr fontId="16"/>
  </si>
  <si>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
　①経常収支比率、②累積欠損金比率、④企業債残高対給水収益比率、⑤料金回収率、⑥給水原価、⑧有収率は改善傾向にあるが、平成29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なお、平成26年度以降は前年度と比較し大幅に減少しているが、会計基準の見直しにより1年以内に償還する企業債を流動負債に計上することによる減少である。
　⑧有収率は災害復旧作業に伴う管洗浄等の無効水量が生じているため類似団体平均値を大幅に下回る結果となっている。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rPh sb="186" eb="188">
      <t>ユウシュウ</t>
    </rPh>
    <rPh sb="188" eb="189">
      <t>リツ</t>
    </rPh>
    <phoneticPr fontId="16"/>
  </si>
  <si>
    <t xml:space="preserve">　新しい施設が比較的多いため①有形固定資産減価償却率、②管路経年化率は類似団体平均値を下回る結果となっているが、平成25年度以降増加しており、今後も増加が見込まれる。なお、①有形固定資産減価償却率における平成26年度の増加は、会計基準の見直しによるみなし償却制度の廃止に伴う増加である。
　③管路更新率については災害復旧や復興事業に合わせ効率的に管路を更新しており、類似団体平均値を上回る結果となった。今後も管路経年化率が増加することを踏まえ、計画的な更新が必要である。
</t>
    <rPh sb="191" eb="192">
      <t>ウワ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</si>
</sst>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10"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12" xfId="2"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0.56000000000000005</c:v>
                </c:pt>
                <c:pt idx="2">
                  <c:v>0.26</c:v>
                </c:pt>
                <c:pt idx="3">
                  <c:v>0.19</c:v>
                </c:pt>
                <c:pt idx="4">
                  <c:v>0.97</c:v>
                </c:pt>
              </c:numCache>
            </c:numRef>
          </c:val>
          <c:extLst xmlns:c16r2="http://schemas.microsoft.com/office/drawing/2015/06/chart">
            <c:ext xmlns:c16="http://schemas.microsoft.com/office/drawing/2014/chart" uri="{C3380CC4-5D6E-409C-BE32-E72D297353CC}">
              <c16:uniqueId val="{00000000-300C-4C21-85B3-FE6C98B807C7}"/>
            </c:ext>
          </c:extLst>
        </c:ser>
        <c:dLbls>
          <c:showLegendKey val="0"/>
          <c:showVal val="0"/>
          <c:showCatName val="0"/>
          <c:showSerName val="0"/>
          <c:showPercent val="0"/>
          <c:showBubbleSize val="0"/>
        </c:dLbls>
        <c:gapWidth val="150"/>
        <c:axId val="34166272"/>
        <c:axId val="341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300C-4C21-85B3-FE6C98B807C7}"/>
            </c:ext>
          </c:extLst>
        </c:ser>
        <c:dLbls>
          <c:showLegendKey val="0"/>
          <c:showVal val="0"/>
          <c:showCatName val="0"/>
          <c:showSerName val="0"/>
          <c:showPercent val="0"/>
          <c:showBubbleSize val="0"/>
        </c:dLbls>
        <c:marker val="1"/>
        <c:smooth val="0"/>
        <c:axId val="34166272"/>
        <c:axId val="34168192"/>
      </c:lineChart>
      <c:dateAx>
        <c:axId val="34166272"/>
        <c:scaling>
          <c:orientation val="minMax"/>
        </c:scaling>
        <c:delete val="1"/>
        <c:axPos val="b"/>
        <c:numFmt formatCode="ge" sourceLinked="1"/>
        <c:majorTickMark val="none"/>
        <c:minorTickMark val="none"/>
        <c:tickLblPos val="none"/>
        <c:crossAx val="34168192"/>
        <c:crosses val="autoZero"/>
        <c:auto val="1"/>
        <c:lblOffset val="100"/>
        <c:baseTimeUnit val="years"/>
      </c:dateAx>
      <c:valAx>
        <c:axId val="34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17.27</c:v>
                </c:pt>
                <c:pt idx="1">
                  <c:v>20.190000000000001</c:v>
                </c:pt>
                <c:pt idx="2">
                  <c:v>32.28</c:v>
                </c:pt>
                <c:pt idx="3">
                  <c:v>37.479999999999997</c:v>
                </c:pt>
                <c:pt idx="4">
                  <c:v>35.74</c:v>
                </c:pt>
              </c:numCache>
            </c:numRef>
          </c:val>
          <c:extLst xmlns:c16r2="http://schemas.microsoft.com/office/drawing/2015/06/chart">
            <c:ext xmlns:c16="http://schemas.microsoft.com/office/drawing/2014/chart" uri="{C3380CC4-5D6E-409C-BE32-E72D297353CC}">
              <c16:uniqueId val="{00000000-A4BA-470D-900A-507C9EF08528}"/>
            </c:ext>
          </c:extLst>
        </c:ser>
        <c:dLbls>
          <c:showLegendKey val="0"/>
          <c:showVal val="0"/>
          <c:showCatName val="0"/>
          <c:showSerName val="0"/>
          <c:showPercent val="0"/>
          <c:showBubbleSize val="0"/>
        </c:dLbls>
        <c:gapWidth val="150"/>
        <c:axId val="38110720"/>
        <c:axId val="381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A4BA-470D-900A-507C9EF08528}"/>
            </c:ext>
          </c:extLst>
        </c:ser>
        <c:dLbls>
          <c:showLegendKey val="0"/>
          <c:showVal val="0"/>
          <c:showCatName val="0"/>
          <c:showSerName val="0"/>
          <c:showPercent val="0"/>
          <c:showBubbleSize val="0"/>
        </c:dLbls>
        <c:marker val="1"/>
        <c:smooth val="0"/>
        <c:axId val="38110720"/>
        <c:axId val="38112640"/>
      </c:lineChart>
      <c:dateAx>
        <c:axId val="38110720"/>
        <c:scaling>
          <c:orientation val="minMax"/>
        </c:scaling>
        <c:delete val="1"/>
        <c:axPos val="b"/>
        <c:numFmt formatCode="ge" sourceLinked="1"/>
        <c:majorTickMark val="none"/>
        <c:minorTickMark val="none"/>
        <c:tickLblPos val="none"/>
        <c:crossAx val="38112640"/>
        <c:crosses val="autoZero"/>
        <c:auto val="1"/>
        <c:lblOffset val="100"/>
        <c:baseTimeUnit val="years"/>
      </c:dateAx>
      <c:valAx>
        <c:axId val="381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49.58</c:v>
                </c:pt>
                <c:pt idx="1">
                  <c:v>45.94</c:v>
                </c:pt>
                <c:pt idx="2">
                  <c:v>40.25</c:v>
                </c:pt>
                <c:pt idx="3">
                  <c:v>38.9</c:v>
                </c:pt>
                <c:pt idx="4">
                  <c:v>45.57</c:v>
                </c:pt>
              </c:numCache>
            </c:numRef>
          </c:val>
          <c:extLst xmlns:c16r2="http://schemas.microsoft.com/office/drawing/2015/06/chart">
            <c:ext xmlns:c16="http://schemas.microsoft.com/office/drawing/2014/chart" uri="{C3380CC4-5D6E-409C-BE32-E72D297353CC}">
              <c16:uniqueId val="{00000000-5663-450E-BC31-4D4AE38306CD}"/>
            </c:ext>
          </c:extLst>
        </c:ser>
        <c:dLbls>
          <c:showLegendKey val="0"/>
          <c:showVal val="0"/>
          <c:showCatName val="0"/>
          <c:showSerName val="0"/>
          <c:showPercent val="0"/>
          <c:showBubbleSize val="0"/>
        </c:dLbls>
        <c:gapWidth val="150"/>
        <c:axId val="37836672"/>
        <c:axId val="378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5663-450E-BC31-4D4AE38306CD}"/>
            </c:ext>
          </c:extLst>
        </c:ser>
        <c:dLbls>
          <c:showLegendKey val="0"/>
          <c:showVal val="0"/>
          <c:showCatName val="0"/>
          <c:showSerName val="0"/>
          <c:showPercent val="0"/>
          <c:showBubbleSize val="0"/>
        </c:dLbls>
        <c:marker val="1"/>
        <c:smooth val="0"/>
        <c:axId val="37836672"/>
        <c:axId val="37838848"/>
      </c:lineChart>
      <c:dateAx>
        <c:axId val="37836672"/>
        <c:scaling>
          <c:orientation val="minMax"/>
        </c:scaling>
        <c:delete val="1"/>
        <c:axPos val="b"/>
        <c:numFmt formatCode="ge" sourceLinked="1"/>
        <c:majorTickMark val="none"/>
        <c:minorTickMark val="none"/>
        <c:tickLblPos val="none"/>
        <c:crossAx val="37838848"/>
        <c:crosses val="autoZero"/>
        <c:auto val="1"/>
        <c:lblOffset val="100"/>
        <c:baseTimeUnit val="years"/>
      </c:dateAx>
      <c:valAx>
        <c:axId val="37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76.510000000000005</c:v>
                </c:pt>
                <c:pt idx="1">
                  <c:v>87.67</c:v>
                </c:pt>
                <c:pt idx="2">
                  <c:v>91.82</c:v>
                </c:pt>
                <c:pt idx="3">
                  <c:v>93.11</c:v>
                </c:pt>
                <c:pt idx="4">
                  <c:v>97</c:v>
                </c:pt>
              </c:numCache>
            </c:numRef>
          </c:val>
          <c:extLst xmlns:c16r2="http://schemas.microsoft.com/office/drawing/2015/06/chart">
            <c:ext xmlns:c16="http://schemas.microsoft.com/office/drawing/2014/chart" uri="{C3380CC4-5D6E-409C-BE32-E72D297353CC}">
              <c16:uniqueId val="{00000000-14EC-45D9-9100-6D47BEFD54AE}"/>
            </c:ext>
          </c:extLst>
        </c:ser>
        <c:dLbls>
          <c:showLegendKey val="0"/>
          <c:showVal val="0"/>
          <c:showCatName val="0"/>
          <c:showSerName val="0"/>
          <c:showPercent val="0"/>
          <c:showBubbleSize val="0"/>
        </c:dLbls>
        <c:gapWidth val="150"/>
        <c:axId val="34207616"/>
        <c:axId val="36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4EC-45D9-9100-6D47BEFD54AE}"/>
            </c:ext>
          </c:extLst>
        </c:ser>
        <c:dLbls>
          <c:showLegendKey val="0"/>
          <c:showVal val="0"/>
          <c:showCatName val="0"/>
          <c:showSerName val="0"/>
          <c:showPercent val="0"/>
          <c:showBubbleSize val="0"/>
        </c:dLbls>
        <c:marker val="1"/>
        <c:smooth val="0"/>
        <c:axId val="34207616"/>
        <c:axId val="36057088"/>
      </c:lineChart>
      <c:dateAx>
        <c:axId val="34207616"/>
        <c:scaling>
          <c:orientation val="minMax"/>
        </c:scaling>
        <c:delete val="1"/>
        <c:axPos val="b"/>
        <c:numFmt formatCode="ge" sourceLinked="1"/>
        <c:majorTickMark val="none"/>
        <c:minorTickMark val="none"/>
        <c:tickLblPos val="none"/>
        <c:crossAx val="36057088"/>
        <c:crosses val="autoZero"/>
        <c:auto val="1"/>
        <c:lblOffset val="100"/>
        <c:baseTimeUnit val="years"/>
      </c:dateAx>
      <c:valAx>
        <c:axId val="3605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24.03</c:v>
                </c:pt>
                <c:pt idx="1">
                  <c:v>36.93</c:v>
                </c:pt>
                <c:pt idx="2">
                  <c:v>39.049999999999997</c:v>
                </c:pt>
                <c:pt idx="3">
                  <c:v>41.24</c:v>
                </c:pt>
                <c:pt idx="4">
                  <c:v>43.38</c:v>
                </c:pt>
              </c:numCache>
            </c:numRef>
          </c:val>
          <c:extLst xmlns:c16r2="http://schemas.microsoft.com/office/drawing/2015/06/chart">
            <c:ext xmlns:c16="http://schemas.microsoft.com/office/drawing/2014/chart" uri="{C3380CC4-5D6E-409C-BE32-E72D297353CC}">
              <c16:uniqueId val="{00000000-0B6E-440E-A8BF-B84DA0115C3C}"/>
            </c:ext>
          </c:extLst>
        </c:ser>
        <c:dLbls>
          <c:showLegendKey val="0"/>
          <c:showVal val="0"/>
          <c:showCatName val="0"/>
          <c:showSerName val="0"/>
          <c:showPercent val="0"/>
          <c:showBubbleSize val="0"/>
        </c:dLbls>
        <c:gapWidth val="150"/>
        <c:axId val="36088064"/>
        <c:axId val="360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0B6E-440E-A8BF-B84DA0115C3C}"/>
            </c:ext>
          </c:extLst>
        </c:ser>
        <c:dLbls>
          <c:showLegendKey val="0"/>
          <c:showVal val="0"/>
          <c:showCatName val="0"/>
          <c:showSerName val="0"/>
          <c:showPercent val="0"/>
          <c:showBubbleSize val="0"/>
        </c:dLbls>
        <c:marker val="1"/>
        <c:smooth val="0"/>
        <c:axId val="36088064"/>
        <c:axId val="36090240"/>
      </c:lineChart>
      <c:dateAx>
        <c:axId val="36088064"/>
        <c:scaling>
          <c:orientation val="minMax"/>
        </c:scaling>
        <c:delete val="1"/>
        <c:axPos val="b"/>
        <c:numFmt formatCode="ge" sourceLinked="1"/>
        <c:majorTickMark val="none"/>
        <c:minorTickMark val="none"/>
        <c:tickLblPos val="none"/>
        <c:crossAx val="36090240"/>
        <c:crosses val="autoZero"/>
        <c:auto val="1"/>
        <c:lblOffset val="100"/>
        <c:baseTimeUnit val="years"/>
      </c:dateAx>
      <c:valAx>
        <c:axId val="36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0.85</c:v>
                </c:pt>
                <c:pt idx="1">
                  <c:v>1.38</c:v>
                </c:pt>
                <c:pt idx="2">
                  <c:v>1.39</c:v>
                </c:pt>
                <c:pt idx="3">
                  <c:v>4.49</c:v>
                </c:pt>
                <c:pt idx="4">
                  <c:v>6.26</c:v>
                </c:pt>
              </c:numCache>
            </c:numRef>
          </c:val>
          <c:extLst xmlns:c16r2="http://schemas.microsoft.com/office/drawing/2015/06/chart">
            <c:ext xmlns:c16="http://schemas.microsoft.com/office/drawing/2014/chart" uri="{C3380CC4-5D6E-409C-BE32-E72D297353CC}">
              <c16:uniqueId val="{00000000-05DF-4938-A55E-D9F0BAF4BCF9}"/>
            </c:ext>
          </c:extLst>
        </c:ser>
        <c:dLbls>
          <c:showLegendKey val="0"/>
          <c:showVal val="0"/>
          <c:showCatName val="0"/>
          <c:showSerName val="0"/>
          <c:showPercent val="0"/>
          <c:showBubbleSize val="0"/>
        </c:dLbls>
        <c:gapWidth val="150"/>
        <c:axId val="85658240"/>
        <c:axId val="374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5DF-4938-A55E-D9F0BAF4BCF9}"/>
            </c:ext>
          </c:extLst>
        </c:ser>
        <c:dLbls>
          <c:showLegendKey val="0"/>
          <c:showVal val="0"/>
          <c:showCatName val="0"/>
          <c:showSerName val="0"/>
          <c:showPercent val="0"/>
          <c:showBubbleSize val="0"/>
        </c:dLbls>
        <c:marker val="1"/>
        <c:smooth val="0"/>
        <c:axId val="85658240"/>
        <c:axId val="37491456"/>
      </c:lineChart>
      <c:dateAx>
        <c:axId val="85658240"/>
        <c:scaling>
          <c:orientation val="minMax"/>
        </c:scaling>
        <c:delete val="1"/>
        <c:axPos val="b"/>
        <c:numFmt formatCode="ge" sourceLinked="1"/>
        <c:majorTickMark val="none"/>
        <c:minorTickMark val="none"/>
        <c:tickLblPos val="none"/>
        <c:crossAx val="37491456"/>
        <c:crosses val="autoZero"/>
        <c:auto val="1"/>
        <c:lblOffset val="100"/>
        <c:baseTimeUnit val="years"/>
      </c:dateAx>
      <c:valAx>
        <c:axId val="37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2217.8200000000002</c:v>
                </c:pt>
                <c:pt idx="1">
                  <c:v>1178.3800000000001</c:v>
                </c:pt>
                <c:pt idx="2">
                  <c:v>872.06</c:v>
                </c:pt>
                <c:pt idx="3">
                  <c:v>713.53</c:v>
                </c:pt>
                <c:pt idx="4">
                  <c:v>611.88</c:v>
                </c:pt>
              </c:numCache>
            </c:numRef>
          </c:val>
          <c:extLst xmlns:c16r2="http://schemas.microsoft.com/office/drawing/2015/06/chart">
            <c:ext xmlns:c16="http://schemas.microsoft.com/office/drawing/2014/chart" uri="{C3380CC4-5D6E-409C-BE32-E72D297353CC}">
              <c16:uniqueId val="{00000000-9AAE-45DE-9C9D-66ECBFFDFC15}"/>
            </c:ext>
          </c:extLst>
        </c:ser>
        <c:dLbls>
          <c:showLegendKey val="0"/>
          <c:showVal val="0"/>
          <c:showCatName val="0"/>
          <c:showSerName val="0"/>
          <c:showPercent val="0"/>
          <c:showBubbleSize val="0"/>
        </c:dLbls>
        <c:gapWidth val="150"/>
        <c:axId val="37529088"/>
        <c:axId val="375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9AAE-45DE-9C9D-66ECBFFDFC15}"/>
            </c:ext>
          </c:extLst>
        </c:ser>
        <c:dLbls>
          <c:showLegendKey val="0"/>
          <c:showVal val="0"/>
          <c:showCatName val="0"/>
          <c:showSerName val="0"/>
          <c:showPercent val="0"/>
          <c:showBubbleSize val="0"/>
        </c:dLbls>
        <c:marker val="1"/>
        <c:smooth val="0"/>
        <c:axId val="37529088"/>
        <c:axId val="37531008"/>
      </c:lineChart>
      <c:dateAx>
        <c:axId val="37529088"/>
        <c:scaling>
          <c:orientation val="minMax"/>
        </c:scaling>
        <c:delete val="1"/>
        <c:axPos val="b"/>
        <c:numFmt formatCode="ge" sourceLinked="1"/>
        <c:majorTickMark val="none"/>
        <c:minorTickMark val="none"/>
        <c:tickLblPos val="none"/>
        <c:crossAx val="37531008"/>
        <c:crosses val="autoZero"/>
        <c:auto val="1"/>
        <c:lblOffset val="100"/>
        <c:baseTimeUnit val="years"/>
      </c:dateAx>
      <c:valAx>
        <c:axId val="3753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9074.85</c:v>
                </c:pt>
                <c:pt idx="1">
                  <c:v>737.33</c:v>
                </c:pt>
                <c:pt idx="2">
                  <c:v>713.12</c:v>
                </c:pt>
                <c:pt idx="3">
                  <c:v>691.66</c:v>
                </c:pt>
                <c:pt idx="4">
                  <c:v>657.79</c:v>
                </c:pt>
              </c:numCache>
            </c:numRef>
          </c:val>
          <c:extLst xmlns:c16r2="http://schemas.microsoft.com/office/drawing/2015/06/chart">
            <c:ext xmlns:c16="http://schemas.microsoft.com/office/drawing/2014/chart" uri="{C3380CC4-5D6E-409C-BE32-E72D297353CC}">
              <c16:uniqueId val="{00000000-79E7-425A-9CE6-265665E8DA50}"/>
            </c:ext>
          </c:extLst>
        </c:ser>
        <c:dLbls>
          <c:showLegendKey val="0"/>
          <c:showVal val="0"/>
          <c:showCatName val="0"/>
          <c:showSerName val="0"/>
          <c:showPercent val="0"/>
          <c:showBubbleSize val="0"/>
        </c:dLbls>
        <c:gapWidth val="150"/>
        <c:axId val="37562240"/>
        <c:axId val="375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79E7-425A-9CE6-265665E8DA50}"/>
            </c:ext>
          </c:extLst>
        </c:ser>
        <c:dLbls>
          <c:showLegendKey val="0"/>
          <c:showVal val="0"/>
          <c:showCatName val="0"/>
          <c:showSerName val="0"/>
          <c:showPercent val="0"/>
          <c:showBubbleSize val="0"/>
        </c:dLbls>
        <c:marker val="1"/>
        <c:smooth val="0"/>
        <c:axId val="37562240"/>
        <c:axId val="37572608"/>
      </c:lineChart>
      <c:dateAx>
        <c:axId val="37562240"/>
        <c:scaling>
          <c:orientation val="minMax"/>
        </c:scaling>
        <c:delete val="1"/>
        <c:axPos val="b"/>
        <c:numFmt formatCode="ge" sourceLinked="1"/>
        <c:majorTickMark val="none"/>
        <c:minorTickMark val="none"/>
        <c:tickLblPos val="none"/>
        <c:crossAx val="37572608"/>
        <c:crosses val="autoZero"/>
        <c:auto val="1"/>
        <c:lblOffset val="100"/>
        <c:baseTimeUnit val="years"/>
      </c:dateAx>
      <c:valAx>
        <c:axId val="3757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3437.37</c:v>
                </c:pt>
                <c:pt idx="1">
                  <c:v>2731.52</c:v>
                </c:pt>
                <c:pt idx="2">
                  <c:v>1855.12</c:v>
                </c:pt>
                <c:pt idx="3">
                  <c:v>1562.87</c:v>
                </c:pt>
                <c:pt idx="4">
                  <c:v>1261.5</c:v>
                </c:pt>
              </c:numCache>
            </c:numRef>
          </c:val>
          <c:extLst xmlns:c16r2="http://schemas.microsoft.com/office/drawing/2015/06/chart">
            <c:ext xmlns:c16="http://schemas.microsoft.com/office/drawing/2014/chart" uri="{C3380CC4-5D6E-409C-BE32-E72D297353CC}">
              <c16:uniqueId val="{00000000-B219-44B7-AE75-75BAA9B84623}"/>
            </c:ext>
          </c:extLst>
        </c:ser>
        <c:dLbls>
          <c:showLegendKey val="0"/>
          <c:showVal val="0"/>
          <c:showCatName val="0"/>
          <c:showSerName val="0"/>
          <c:showPercent val="0"/>
          <c:showBubbleSize val="0"/>
        </c:dLbls>
        <c:gapWidth val="150"/>
        <c:axId val="37610240"/>
        <c:axId val="376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B219-44B7-AE75-75BAA9B84623}"/>
            </c:ext>
          </c:extLst>
        </c:ser>
        <c:dLbls>
          <c:showLegendKey val="0"/>
          <c:showVal val="0"/>
          <c:showCatName val="0"/>
          <c:showSerName val="0"/>
          <c:showPercent val="0"/>
          <c:showBubbleSize val="0"/>
        </c:dLbls>
        <c:marker val="1"/>
        <c:smooth val="0"/>
        <c:axId val="37610240"/>
        <c:axId val="37612160"/>
      </c:lineChart>
      <c:dateAx>
        <c:axId val="37610240"/>
        <c:scaling>
          <c:orientation val="minMax"/>
        </c:scaling>
        <c:delete val="1"/>
        <c:axPos val="b"/>
        <c:numFmt formatCode="ge" sourceLinked="1"/>
        <c:majorTickMark val="none"/>
        <c:minorTickMark val="none"/>
        <c:tickLblPos val="none"/>
        <c:crossAx val="37612160"/>
        <c:crosses val="autoZero"/>
        <c:auto val="1"/>
        <c:lblOffset val="100"/>
        <c:baseTimeUnit val="years"/>
      </c:dateAx>
      <c:valAx>
        <c:axId val="3761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9.65</c:v>
                </c:pt>
                <c:pt idx="1">
                  <c:v>12.95</c:v>
                </c:pt>
                <c:pt idx="2">
                  <c:v>17.64</c:v>
                </c:pt>
                <c:pt idx="3">
                  <c:v>19.63</c:v>
                </c:pt>
                <c:pt idx="4">
                  <c:v>23.54</c:v>
                </c:pt>
              </c:numCache>
            </c:numRef>
          </c:val>
          <c:extLst xmlns:c16r2="http://schemas.microsoft.com/office/drawing/2015/06/chart">
            <c:ext xmlns:c16="http://schemas.microsoft.com/office/drawing/2014/chart" uri="{C3380CC4-5D6E-409C-BE32-E72D297353CC}">
              <c16:uniqueId val="{00000000-913C-41C5-9E30-F4DD33DD8800}"/>
            </c:ext>
          </c:extLst>
        </c:ser>
        <c:dLbls>
          <c:showLegendKey val="0"/>
          <c:showVal val="0"/>
          <c:showCatName val="0"/>
          <c:showSerName val="0"/>
          <c:showPercent val="0"/>
          <c:showBubbleSize val="0"/>
        </c:dLbls>
        <c:gapWidth val="150"/>
        <c:axId val="37647488"/>
        <c:axId val="3764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13C-41C5-9E30-F4DD33DD8800}"/>
            </c:ext>
          </c:extLst>
        </c:ser>
        <c:dLbls>
          <c:showLegendKey val="0"/>
          <c:showVal val="0"/>
          <c:showCatName val="0"/>
          <c:showSerName val="0"/>
          <c:showPercent val="0"/>
          <c:showBubbleSize val="0"/>
        </c:dLbls>
        <c:marker val="1"/>
        <c:smooth val="0"/>
        <c:axId val="37647488"/>
        <c:axId val="37649408"/>
      </c:lineChart>
      <c:dateAx>
        <c:axId val="37647488"/>
        <c:scaling>
          <c:orientation val="minMax"/>
        </c:scaling>
        <c:delete val="1"/>
        <c:axPos val="b"/>
        <c:numFmt formatCode="ge" sourceLinked="1"/>
        <c:majorTickMark val="none"/>
        <c:minorTickMark val="none"/>
        <c:tickLblPos val="none"/>
        <c:crossAx val="37649408"/>
        <c:crosses val="autoZero"/>
        <c:auto val="1"/>
        <c:lblOffset val="100"/>
        <c:baseTimeUnit val="years"/>
      </c:dateAx>
      <c:valAx>
        <c:axId val="37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1344.8</c:v>
                </c:pt>
                <c:pt idx="1">
                  <c:v>1000.61</c:v>
                </c:pt>
                <c:pt idx="2">
                  <c:v>730.68</c:v>
                </c:pt>
                <c:pt idx="3">
                  <c:v>657.46</c:v>
                </c:pt>
                <c:pt idx="4">
                  <c:v>571.66999999999996</c:v>
                </c:pt>
              </c:numCache>
            </c:numRef>
          </c:val>
          <c:extLst xmlns:c16r2="http://schemas.microsoft.com/office/drawing/2015/06/chart">
            <c:ext xmlns:c16="http://schemas.microsoft.com/office/drawing/2014/chart" uri="{C3380CC4-5D6E-409C-BE32-E72D297353CC}">
              <c16:uniqueId val="{00000000-160D-49B9-A428-FB6B655001E5}"/>
            </c:ext>
          </c:extLst>
        </c:ser>
        <c:dLbls>
          <c:showLegendKey val="0"/>
          <c:showVal val="0"/>
          <c:showCatName val="0"/>
          <c:showSerName val="0"/>
          <c:showPercent val="0"/>
          <c:showBubbleSize val="0"/>
        </c:dLbls>
        <c:gapWidth val="150"/>
        <c:axId val="38082048"/>
        <c:axId val="380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160D-49B9-A428-FB6B655001E5}"/>
            </c:ext>
          </c:extLst>
        </c:ser>
        <c:dLbls>
          <c:showLegendKey val="0"/>
          <c:showVal val="0"/>
          <c:showCatName val="0"/>
          <c:showSerName val="0"/>
          <c:showPercent val="0"/>
          <c:showBubbleSize val="0"/>
        </c:dLbls>
        <c:marker val="1"/>
        <c:smooth val="0"/>
        <c:axId val="38082048"/>
        <c:axId val="38083968"/>
      </c:lineChart>
      <c:dateAx>
        <c:axId val="38082048"/>
        <c:scaling>
          <c:orientation val="minMax"/>
        </c:scaling>
        <c:delete val="1"/>
        <c:axPos val="b"/>
        <c:numFmt formatCode="ge" sourceLinked="1"/>
        <c:majorTickMark val="none"/>
        <c:minorTickMark val="none"/>
        <c:tickLblPos val="none"/>
        <c:crossAx val="38083968"/>
        <c:crosses val="autoZero"/>
        <c:auto val="1"/>
        <c:lblOffset val="100"/>
        <c:baseTimeUnit val="years"/>
      </c:dateAx>
      <c:valAx>
        <c:axId val="38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福島県　双葉地方水道企業団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87.09</v>
      </c>
      <c r="J10" s="51"/>
      <c r="K10" s="51"/>
      <c r="L10" s="51"/>
      <c r="M10" s="51"/>
      <c r="N10" s="51"/>
      <c r="O10" s="62"/>
      <c r="P10" s="52">
        <f>データ!$P$6</f>
        <v>96.21</v>
      </c>
      <c r="Q10" s="52"/>
      <c r="R10" s="52"/>
      <c r="S10" s="52"/>
      <c r="T10" s="52"/>
      <c r="U10" s="52"/>
      <c r="V10" s="52"/>
      <c r="W10" s="59">
        <f>データ!$Q$6</f>
        <v>2541</v>
      </c>
      <c r="X10" s="59"/>
      <c r="Y10" s="59"/>
      <c r="Z10" s="59"/>
      <c r="AA10" s="59"/>
      <c r="AB10" s="59"/>
      <c r="AC10" s="59"/>
      <c r="AD10" s="2"/>
      <c r="AE10" s="2"/>
      <c r="AF10" s="2"/>
      <c r="AG10" s="2"/>
      <c r="AH10" s="4"/>
      <c r="AI10" s="4"/>
      <c r="AJ10" s="4"/>
      <c r="AK10" s="4"/>
      <c r="AL10" s="59">
        <f>データ!$U$6</f>
        <v>46395</v>
      </c>
      <c r="AM10" s="59"/>
      <c r="AN10" s="59"/>
      <c r="AO10" s="59"/>
      <c r="AP10" s="59"/>
      <c r="AQ10" s="59"/>
      <c r="AR10" s="59"/>
      <c r="AS10" s="59"/>
      <c r="AT10" s="50">
        <f>データ!$V$6</f>
        <v>204.65</v>
      </c>
      <c r="AU10" s="51"/>
      <c r="AV10" s="51"/>
      <c r="AW10" s="51"/>
      <c r="AX10" s="51"/>
      <c r="AY10" s="51"/>
      <c r="AZ10" s="51"/>
      <c r="BA10" s="51"/>
      <c r="BB10" s="52">
        <f>データ!$W$6</f>
        <v>226.7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6RSpJWnJxSHlKPrkPghWLgx7OGVW34WUmlpnAc9l8koWeMQ0pf2SrOnpBZiD4vuhDHhMQqjU938jxt6yh1RuQ==" saltValue="4qrpQ/JZO4j6dBzQynLt9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78883</v>
      </c>
      <c r="D6" s="33">
        <f t="shared" si="3"/>
        <v>46</v>
      </c>
      <c r="E6" s="33">
        <f t="shared" si="3"/>
        <v>1</v>
      </c>
      <c r="F6" s="33">
        <f t="shared" si="3"/>
        <v>0</v>
      </c>
      <c r="G6" s="33">
        <f t="shared" si="3"/>
        <v>1</v>
      </c>
      <c r="H6" s="33" t="str">
        <f t="shared" si="3"/>
        <v>福島県　双葉地方水道企業団</v>
      </c>
      <c r="I6" s="33" t="str">
        <f t="shared" si="3"/>
        <v>法適用</v>
      </c>
      <c r="J6" s="33" t="str">
        <f t="shared" si="3"/>
        <v>水道事業</v>
      </c>
      <c r="K6" s="33" t="str">
        <f t="shared" si="3"/>
        <v>末端給水事業</v>
      </c>
      <c r="L6" s="33" t="str">
        <f t="shared" si="3"/>
        <v>A5</v>
      </c>
      <c r="M6" s="33" t="str">
        <f t="shared" si="3"/>
        <v>その他</v>
      </c>
      <c r="N6" s="34" t="str">
        <f t="shared" si="3"/>
        <v>-</v>
      </c>
      <c r="O6" s="34">
        <f t="shared" si="3"/>
        <v>87.09</v>
      </c>
      <c r="P6" s="34">
        <f t="shared" si="3"/>
        <v>96.21</v>
      </c>
      <c r="Q6" s="34">
        <f t="shared" si="3"/>
        <v>2541</v>
      </c>
      <c r="R6" s="34" t="str">
        <f t="shared" si="3"/>
        <v>-</v>
      </c>
      <c r="S6" s="34" t="str">
        <f t="shared" si="3"/>
        <v>-</v>
      </c>
      <c r="T6" s="34" t="str">
        <f t="shared" si="3"/>
        <v>-</v>
      </c>
      <c r="U6" s="34">
        <f t="shared" si="3"/>
        <v>46395</v>
      </c>
      <c r="V6" s="34">
        <f t="shared" si="3"/>
        <v>204.65</v>
      </c>
      <c r="W6" s="34">
        <f t="shared" si="3"/>
        <v>226.7</v>
      </c>
      <c r="X6" s="35">
        <f>IF(X7="",NA(),X7)</f>
        <v>76.510000000000005</v>
      </c>
      <c r="Y6" s="35">
        <f t="shared" ref="Y6:AG6" si="4">IF(Y7="",NA(),Y7)</f>
        <v>87.67</v>
      </c>
      <c r="Z6" s="35">
        <f t="shared" si="4"/>
        <v>91.82</v>
      </c>
      <c r="AA6" s="35">
        <f t="shared" si="4"/>
        <v>93.11</v>
      </c>
      <c r="AB6" s="35">
        <f t="shared" si="4"/>
        <v>97</v>
      </c>
      <c r="AC6" s="35">
        <f t="shared" si="4"/>
        <v>106.89</v>
      </c>
      <c r="AD6" s="35">
        <f t="shared" si="4"/>
        <v>109.04</v>
      </c>
      <c r="AE6" s="35">
        <f t="shared" si="4"/>
        <v>109.64</v>
      </c>
      <c r="AF6" s="35">
        <f t="shared" si="4"/>
        <v>110.95</v>
      </c>
      <c r="AG6" s="35">
        <f t="shared" si="4"/>
        <v>110.68</v>
      </c>
      <c r="AH6" s="34" t="str">
        <f>IF(AH7="","",IF(AH7="-","【-】","【"&amp;SUBSTITUTE(TEXT(AH7,"#,##0.00"),"-","△")&amp;"】"))</f>
        <v>【113.39】</v>
      </c>
      <c r="AI6" s="35">
        <f>IF(AI7="",NA(),AI7)</f>
        <v>2217.8200000000002</v>
      </c>
      <c r="AJ6" s="35">
        <f t="shared" ref="AJ6:AR6" si="5">IF(AJ7="",NA(),AJ7)</f>
        <v>1178.3800000000001</v>
      </c>
      <c r="AK6" s="35">
        <f t="shared" si="5"/>
        <v>872.06</v>
      </c>
      <c r="AL6" s="35">
        <f t="shared" si="5"/>
        <v>713.53</v>
      </c>
      <c r="AM6" s="35">
        <f t="shared" si="5"/>
        <v>611.88</v>
      </c>
      <c r="AN6" s="35">
        <f t="shared" si="5"/>
        <v>7.76</v>
      </c>
      <c r="AO6" s="35">
        <f t="shared" si="5"/>
        <v>3.77</v>
      </c>
      <c r="AP6" s="35">
        <f t="shared" si="5"/>
        <v>3.62</v>
      </c>
      <c r="AQ6" s="35">
        <f t="shared" si="5"/>
        <v>3.91</v>
      </c>
      <c r="AR6" s="35">
        <f t="shared" si="5"/>
        <v>3.56</v>
      </c>
      <c r="AS6" s="34" t="str">
        <f>IF(AS7="","",IF(AS7="-","【-】","【"&amp;SUBSTITUTE(TEXT(AS7,"#,##0.00"),"-","△")&amp;"】"))</f>
        <v>【0.85】</v>
      </c>
      <c r="AT6" s="35">
        <f>IF(AT7="",NA(),AT7)</f>
        <v>9074.85</v>
      </c>
      <c r="AU6" s="35">
        <f t="shared" ref="AU6:BC6" si="6">IF(AU7="",NA(),AU7)</f>
        <v>737.33</v>
      </c>
      <c r="AV6" s="35">
        <f t="shared" si="6"/>
        <v>713.12</v>
      </c>
      <c r="AW6" s="35">
        <f t="shared" si="6"/>
        <v>691.66</v>
      </c>
      <c r="AX6" s="35">
        <f t="shared" si="6"/>
        <v>657.79</v>
      </c>
      <c r="AY6" s="35">
        <f t="shared" si="6"/>
        <v>909.68</v>
      </c>
      <c r="AZ6" s="35">
        <f t="shared" si="6"/>
        <v>382.09</v>
      </c>
      <c r="BA6" s="35">
        <f t="shared" si="6"/>
        <v>371.31</v>
      </c>
      <c r="BB6" s="35">
        <f t="shared" si="6"/>
        <v>377.63</v>
      </c>
      <c r="BC6" s="35">
        <f t="shared" si="6"/>
        <v>357.34</v>
      </c>
      <c r="BD6" s="34" t="str">
        <f>IF(BD7="","",IF(BD7="-","【-】","【"&amp;SUBSTITUTE(TEXT(BD7,"#,##0.00"),"-","△")&amp;"】"))</f>
        <v>【264.34】</v>
      </c>
      <c r="BE6" s="35">
        <f>IF(BE7="",NA(),BE7)</f>
        <v>3437.37</v>
      </c>
      <c r="BF6" s="35">
        <f t="shared" ref="BF6:BN6" si="7">IF(BF7="",NA(),BF7)</f>
        <v>2731.52</v>
      </c>
      <c r="BG6" s="35">
        <f t="shared" si="7"/>
        <v>1855.12</v>
      </c>
      <c r="BH6" s="35">
        <f t="shared" si="7"/>
        <v>1562.87</v>
      </c>
      <c r="BI6" s="35">
        <f t="shared" si="7"/>
        <v>1261.5</v>
      </c>
      <c r="BJ6" s="35">
        <f t="shared" si="7"/>
        <v>382.65</v>
      </c>
      <c r="BK6" s="35">
        <f t="shared" si="7"/>
        <v>385.06</v>
      </c>
      <c r="BL6" s="35">
        <f t="shared" si="7"/>
        <v>373.09</v>
      </c>
      <c r="BM6" s="35">
        <f t="shared" si="7"/>
        <v>364.71</v>
      </c>
      <c r="BN6" s="35">
        <f t="shared" si="7"/>
        <v>373.69</v>
      </c>
      <c r="BO6" s="34" t="str">
        <f>IF(BO7="","",IF(BO7="-","【-】","【"&amp;SUBSTITUTE(TEXT(BO7,"#,##0.00"),"-","△")&amp;"】"))</f>
        <v>【274.27】</v>
      </c>
      <c r="BP6" s="35">
        <f>IF(BP7="",NA(),BP7)</f>
        <v>9.65</v>
      </c>
      <c r="BQ6" s="35">
        <f t="shared" ref="BQ6:BY6" si="8">IF(BQ7="",NA(),BQ7)</f>
        <v>12.95</v>
      </c>
      <c r="BR6" s="35">
        <f t="shared" si="8"/>
        <v>17.64</v>
      </c>
      <c r="BS6" s="35">
        <f t="shared" si="8"/>
        <v>19.63</v>
      </c>
      <c r="BT6" s="35">
        <f t="shared" si="8"/>
        <v>23.54</v>
      </c>
      <c r="BU6" s="35">
        <f t="shared" si="8"/>
        <v>96.1</v>
      </c>
      <c r="BV6" s="35">
        <f t="shared" si="8"/>
        <v>99.07</v>
      </c>
      <c r="BW6" s="35">
        <f t="shared" si="8"/>
        <v>99.99</v>
      </c>
      <c r="BX6" s="35">
        <f t="shared" si="8"/>
        <v>100.65</v>
      </c>
      <c r="BY6" s="35">
        <f t="shared" si="8"/>
        <v>99.87</v>
      </c>
      <c r="BZ6" s="34" t="str">
        <f>IF(BZ7="","",IF(BZ7="-","【-】","【"&amp;SUBSTITUTE(TEXT(BZ7,"#,##0.00"),"-","△")&amp;"】"))</f>
        <v>【104.36】</v>
      </c>
      <c r="CA6" s="35">
        <f>IF(CA7="",NA(),CA7)</f>
        <v>1344.8</v>
      </c>
      <c r="CB6" s="35">
        <f t="shared" ref="CB6:CJ6" si="9">IF(CB7="",NA(),CB7)</f>
        <v>1000.61</v>
      </c>
      <c r="CC6" s="35">
        <f t="shared" si="9"/>
        <v>730.68</v>
      </c>
      <c r="CD6" s="35">
        <f t="shared" si="9"/>
        <v>657.46</v>
      </c>
      <c r="CE6" s="35">
        <f t="shared" si="9"/>
        <v>571.66999999999996</v>
      </c>
      <c r="CF6" s="35">
        <f t="shared" si="9"/>
        <v>178.39</v>
      </c>
      <c r="CG6" s="35">
        <f t="shared" si="9"/>
        <v>173.03</v>
      </c>
      <c r="CH6" s="35">
        <f t="shared" si="9"/>
        <v>171.15</v>
      </c>
      <c r="CI6" s="35">
        <f t="shared" si="9"/>
        <v>170.19</v>
      </c>
      <c r="CJ6" s="35">
        <f t="shared" si="9"/>
        <v>171.81</v>
      </c>
      <c r="CK6" s="34" t="str">
        <f>IF(CK7="","",IF(CK7="-","【-】","【"&amp;SUBSTITUTE(TEXT(CK7,"#,##0.00"),"-","△")&amp;"】"))</f>
        <v>【165.71】</v>
      </c>
      <c r="CL6" s="35">
        <f>IF(CL7="",NA(),CL7)</f>
        <v>17.27</v>
      </c>
      <c r="CM6" s="35">
        <f t="shared" ref="CM6:CU6" si="10">IF(CM7="",NA(),CM7)</f>
        <v>20.190000000000001</v>
      </c>
      <c r="CN6" s="35">
        <f t="shared" si="10"/>
        <v>32.28</v>
      </c>
      <c r="CO6" s="35">
        <f t="shared" si="10"/>
        <v>37.479999999999997</v>
      </c>
      <c r="CP6" s="35">
        <f t="shared" si="10"/>
        <v>35.74</v>
      </c>
      <c r="CQ6" s="35">
        <f t="shared" si="10"/>
        <v>59.23</v>
      </c>
      <c r="CR6" s="35">
        <f t="shared" si="10"/>
        <v>58.58</v>
      </c>
      <c r="CS6" s="35">
        <f t="shared" si="10"/>
        <v>58.53</v>
      </c>
      <c r="CT6" s="35">
        <f t="shared" si="10"/>
        <v>59.01</v>
      </c>
      <c r="CU6" s="35">
        <f t="shared" si="10"/>
        <v>60.03</v>
      </c>
      <c r="CV6" s="34" t="str">
        <f>IF(CV7="","",IF(CV7="-","【-】","【"&amp;SUBSTITUTE(TEXT(CV7,"#,##0.00"),"-","△")&amp;"】"))</f>
        <v>【60.41】</v>
      </c>
      <c r="CW6" s="35">
        <f>IF(CW7="",NA(),CW7)</f>
        <v>49.58</v>
      </c>
      <c r="CX6" s="35">
        <f t="shared" ref="CX6:DF6" si="11">IF(CX7="",NA(),CX7)</f>
        <v>45.94</v>
      </c>
      <c r="CY6" s="35">
        <f t="shared" si="11"/>
        <v>40.25</v>
      </c>
      <c r="CZ6" s="35">
        <f t="shared" si="11"/>
        <v>38.9</v>
      </c>
      <c r="DA6" s="35">
        <f t="shared" si="11"/>
        <v>45.57</v>
      </c>
      <c r="DB6" s="35">
        <f t="shared" si="11"/>
        <v>85.53</v>
      </c>
      <c r="DC6" s="35">
        <f t="shared" si="11"/>
        <v>85.23</v>
      </c>
      <c r="DD6" s="35">
        <f t="shared" si="11"/>
        <v>85.26</v>
      </c>
      <c r="DE6" s="35">
        <f t="shared" si="11"/>
        <v>85.37</v>
      </c>
      <c r="DF6" s="35">
        <f t="shared" si="11"/>
        <v>84.81</v>
      </c>
      <c r="DG6" s="34" t="str">
        <f>IF(DG7="","",IF(DG7="-","【-】","【"&amp;SUBSTITUTE(TEXT(DG7,"#,##0.00"),"-","△")&amp;"】"))</f>
        <v>【89.93】</v>
      </c>
      <c r="DH6" s="35">
        <f>IF(DH7="",NA(),DH7)</f>
        <v>24.03</v>
      </c>
      <c r="DI6" s="35">
        <f t="shared" ref="DI6:DQ6" si="12">IF(DI7="",NA(),DI7)</f>
        <v>36.93</v>
      </c>
      <c r="DJ6" s="35">
        <f t="shared" si="12"/>
        <v>39.049999999999997</v>
      </c>
      <c r="DK6" s="35">
        <f t="shared" si="12"/>
        <v>41.24</v>
      </c>
      <c r="DL6" s="35">
        <f t="shared" si="12"/>
        <v>43.38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0.85</v>
      </c>
      <c r="DT6" s="35">
        <f t="shared" ref="DT6:EB6" si="13">IF(DT7="",NA(),DT7)</f>
        <v>1.38</v>
      </c>
      <c r="DU6" s="35">
        <f t="shared" si="13"/>
        <v>1.39</v>
      </c>
      <c r="DV6" s="35">
        <f t="shared" si="13"/>
        <v>4.49</v>
      </c>
      <c r="DW6" s="35">
        <f t="shared" si="13"/>
        <v>6.26</v>
      </c>
      <c r="DX6" s="35">
        <f t="shared" si="13"/>
        <v>8.39</v>
      </c>
      <c r="DY6" s="35">
        <f t="shared" si="13"/>
        <v>10.09</v>
      </c>
      <c r="DZ6" s="35">
        <f t="shared" si="13"/>
        <v>10.54</v>
      </c>
      <c r="EA6" s="35">
        <f t="shared" si="13"/>
        <v>12.03</v>
      </c>
      <c r="EB6" s="35">
        <f t="shared" si="13"/>
        <v>12.19</v>
      </c>
      <c r="EC6" s="34" t="str">
        <f>IF(EC7="","",IF(EC7="-","【-】","【"&amp;SUBSTITUTE(TEXT(EC7,"#,##0.00"),"-","△")&amp;"】"))</f>
        <v>【15.89】</v>
      </c>
      <c r="ED6" s="35">
        <f>IF(ED7="",NA(),ED7)</f>
        <v>0.32</v>
      </c>
      <c r="EE6" s="35">
        <f t="shared" ref="EE6:EM6" si="14">IF(EE7="",NA(),EE7)</f>
        <v>0.56000000000000005</v>
      </c>
      <c r="EF6" s="35">
        <f t="shared" si="14"/>
        <v>0.26</v>
      </c>
      <c r="EG6" s="35">
        <f t="shared" si="14"/>
        <v>0.19</v>
      </c>
      <c r="EH6" s="35">
        <f t="shared" si="14"/>
        <v>0.97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78883</v>
      </c>
      <c r="D7" s="37">
        <v>46</v>
      </c>
      <c r="E7" s="37">
        <v>1</v>
      </c>
      <c r="F7" s="37">
        <v>0</v>
      </c>
      <c r="G7" s="37">
        <v>1</v>
      </c>
      <c r="H7" s="37" t="s">
        <v>105</v>
      </c>
      <c r="I7" s="37" t="s">
        <v>106</v>
      </c>
      <c r="J7" s="37" t="s">
        <v>107</v>
      </c>
      <c r="K7" s="37" t="s">
        <v>108</v>
      </c>
      <c r="L7" s="37" t="s">
        <v>109</v>
      </c>
      <c r="M7" s="37" t="s">
        <v>110</v>
      </c>
      <c r="N7" s="38" t="s">
        <v>111</v>
      </c>
      <c r="O7" s="38">
        <v>87.09</v>
      </c>
      <c r="P7" s="38">
        <v>96.21</v>
      </c>
      <c r="Q7" s="38">
        <v>2541</v>
      </c>
      <c r="R7" s="38" t="s">
        <v>111</v>
      </c>
      <c r="S7" s="38" t="s">
        <v>111</v>
      </c>
      <c r="T7" s="38" t="s">
        <v>111</v>
      </c>
      <c r="U7" s="38">
        <v>46395</v>
      </c>
      <c r="V7" s="38">
        <v>204.65</v>
      </c>
      <c r="W7" s="38">
        <v>226.7</v>
      </c>
      <c r="X7" s="38">
        <v>76.510000000000005</v>
      </c>
      <c r="Y7" s="38">
        <v>87.67</v>
      </c>
      <c r="Z7" s="38">
        <v>91.82</v>
      </c>
      <c r="AA7" s="38">
        <v>93.11</v>
      </c>
      <c r="AB7" s="38">
        <v>97</v>
      </c>
      <c r="AC7" s="38">
        <v>106.89</v>
      </c>
      <c r="AD7" s="38">
        <v>109.04</v>
      </c>
      <c r="AE7" s="38">
        <v>109.64</v>
      </c>
      <c r="AF7" s="38">
        <v>110.95</v>
      </c>
      <c r="AG7" s="38">
        <v>110.68</v>
      </c>
      <c r="AH7" s="38">
        <v>113.39</v>
      </c>
      <c r="AI7" s="38">
        <v>2217.8200000000002</v>
      </c>
      <c r="AJ7" s="38">
        <v>1178.3800000000001</v>
      </c>
      <c r="AK7" s="38">
        <v>872.06</v>
      </c>
      <c r="AL7" s="38">
        <v>713.53</v>
      </c>
      <c r="AM7" s="38">
        <v>611.88</v>
      </c>
      <c r="AN7" s="38">
        <v>7.76</v>
      </c>
      <c r="AO7" s="38">
        <v>3.77</v>
      </c>
      <c r="AP7" s="38">
        <v>3.62</v>
      </c>
      <c r="AQ7" s="38">
        <v>3.91</v>
      </c>
      <c r="AR7" s="38">
        <v>3.56</v>
      </c>
      <c r="AS7" s="38">
        <v>0.85</v>
      </c>
      <c r="AT7" s="38">
        <v>9074.85</v>
      </c>
      <c r="AU7" s="38">
        <v>737.33</v>
      </c>
      <c r="AV7" s="38">
        <v>713.12</v>
      </c>
      <c r="AW7" s="38">
        <v>691.66</v>
      </c>
      <c r="AX7" s="38">
        <v>657.79</v>
      </c>
      <c r="AY7" s="38">
        <v>909.68</v>
      </c>
      <c r="AZ7" s="38">
        <v>382.09</v>
      </c>
      <c r="BA7" s="38">
        <v>371.31</v>
      </c>
      <c r="BB7" s="38">
        <v>377.63</v>
      </c>
      <c r="BC7" s="38">
        <v>357.34</v>
      </c>
      <c r="BD7" s="38">
        <v>264.33999999999997</v>
      </c>
      <c r="BE7" s="38">
        <v>3437.37</v>
      </c>
      <c r="BF7" s="38">
        <v>2731.52</v>
      </c>
      <c r="BG7" s="38">
        <v>1855.12</v>
      </c>
      <c r="BH7" s="38">
        <v>1562.87</v>
      </c>
      <c r="BI7" s="38">
        <v>1261.5</v>
      </c>
      <c r="BJ7" s="38">
        <v>382.65</v>
      </c>
      <c r="BK7" s="38">
        <v>385.06</v>
      </c>
      <c r="BL7" s="38">
        <v>373.09</v>
      </c>
      <c r="BM7" s="38">
        <v>364.71</v>
      </c>
      <c r="BN7" s="38">
        <v>373.69</v>
      </c>
      <c r="BO7" s="38">
        <v>274.27</v>
      </c>
      <c r="BP7" s="38">
        <v>9.65</v>
      </c>
      <c r="BQ7" s="38">
        <v>12.95</v>
      </c>
      <c r="BR7" s="38">
        <v>17.64</v>
      </c>
      <c r="BS7" s="38">
        <v>19.63</v>
      </c>
      <c r="BT7" s="38">
        <v>23.54</v>
      </c>
      <c r="BU7" s="38">
        <v>96.1</v>
      </c>
      <c r="BV7" s="38">
        <v>99.07</v>
      </c>
      <c r="BW7" s="38">
        <v>99.99</v>
      </c>
      <c r="BX7" s="38">
        <v>100.65</v>
      </c>
      <c r="BY7" s="38">
        <v>99.87</v>
      </c>
      <c r="BZ7" s="38">
        <v>104.36</v>
      </c>
      <c r="CA7" s="38">
        <v>1344.8</v>
      </c>
      <c r="CB7" s="38">
        <v>1000.61</v>
      </c>
      <c r="CC7" s="38">
        <v>730.68</v>
      </c>
      <c r="CD7" s="38">
        <v>657.46</v>
      </c>
      <c r="CE7" s="38">
        <v>571.66999999999996</v>
      </c>
      <c r="CF7" s="38">
        <v>178.39</v>
      </c>
      <c r="CG7" s="38">
        <v>173.03</v>
      </c>
      <c r="CH7" s="38">
        <v>171.15</v>
      </c>
      <c r="CI7" s="38">
        <v>170.19</v>
      </c>
      <c r="CJ7" s="38">
        <v>171.81</v>
      </c>
      <c r="CK7" s="38">
        <v>165.71</v>
      </c>
      <c r="CL7" s="38">
        <v>17.27</v>
      </c>
      <c r="CM7" s="38">
        <v>20.190000000000001</v>
      </c>
      <c r="CN7" s="38">
        <v>32.28</v>
      </c>
      <c r="CO7" s="38">
        <v>37.479999999999997</v>
      </c>
      <c r="CP7" s="38">
        <v>35.74</v>
      </c>
      <c r="CQ7" s="38">
        <v>59.23</v>
      </c>
      <c r="CR7" s="38">
        <v>58.58</v>
      </c>
      <c r="CS7" s="38">
        <v>58.53</v>
      </c>
      <c r="CT7" s="38">
        <v>59.01</v>
      </c>
      <c r="CU7" s="38">
        <v>60.03</v>
      </c>
      <c r="CV7" s="38">
        <v>60.41</v>
      </c>
      <c r="CW7" s="38">
        <v>49.58</v>
      </c>
      <c r="CX7" s="38">
        <v>45.94</v>
      </c>
      <c r="CY7" s="38">
        <v>40.25</v>
      </c>
      <c r="CZ7" s="38">
        <v>38.9</v>
      </c>
      <c r="DA7" s="38">
        <v>45.57</v>
      </c>
      <c r="DB7" s="38">
        <v>85.53</v>
      </c>
      <c r="DC7" s="38">
        <v>85.23</v>
      </c>
      <c r="DD7" s="38">
        <v>85.26</v>
      </c>
      <c r="DE7" s="38">
        <v>85.37</v>
      </c>
      <c r="DF7" s="38">
        <v>84.81</v>
      </c>
      <c r="DG7" s="38">
        <v>89.93</v>
      </c>
      <c r="DH7" s="38">
        <v>24.03</v>
      </c>
      <c r="DI7" s="38">
        <v>36.93</v>
      </c>
      <c r="DJ7" s="38">
        <v>39.049999999999997</v>
      </c>
      <c r="DK7" s="38">
        <v>41.24</v>
      </c>
      <c r="DL7" s="38">
        <v>43.38</v>
      </c>
      <c r="DM7" s="38">
        <v>37.340000000000003</v>
      </c>
      <c r="DN7" s="38">
        <v>44.31</v>
      </c>
      <c r="DO7" s="38">
        <v>45.75</v>
      </c>
      <c r="DP7" s="38">
        <v>46.9</v>
      </c>
      <c r="DQ7" s="38">
        <v>47.28</v>
      </c>
      <c r="DR7" s="38">
        <v>48.12</v>
      </c>
      <c r="DS7" s="38">
        <v>0.85</v>
      </c>
      <c r="DT7" s="38">
        <v>1.38</v>
      </c>
      <c r="DU7" s="38">
        <v>1.39</v>
      </c>
      <c r="DV7" s="38">
        <v>4.49</v>
      </c>
      <c r="DW7" s="38">
        <v>6.26</v>
      </c>
      <c r="DX7" s="38">
        <v>8.39</v>
      </c>
      <c r="DY7" s="38">
        <v>10.09</v>
      </c>
      <c r="DZ7" s="38">
        <v>10.54</v>
      </c>
      <c r="EA7" s="38">
        <v>12.03</v>
      </c>
      <c r="EB7" s="38">
        <v>12.19</v>
      </c>
      <c r="EC7" s="38">
        <v>15.89</v>
      </c>
      <c r="ED7" s="38">
        <v>0.32</v>
      </c>
      <c r="EE7" s="38">
        <v>0.56000000000000005</v>
      </c>
      <c r="EF7" s="38">
        <v>0.26</v>
      </c>
      <c r="EG7" s="38">
        <v>0.19</v>
      </c>
      <c r="EH7" s="38">
        <v>0.97</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2019-01-23T03:11:36Z</dcterms:modified>
</cp:coreProperties>
</file>