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JqPaQUCgWNYv53HGWBaMFnPCM/pBvldJY19bPUseYHkwISRj9s0IoZQtHzLeqtAsPZQvStebQakwb8WPKRVag==" workbookSaltValue="sNeHalMRmduXCFfvPRJNsw=="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<sst xmlns="http://schemas.openxmlformats.org/spreadsheetml/2006/main" count="232" uniqueCount="120">
  <si>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</si>
  <si>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</si>
  <si>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</si>
  <si>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</si>
  <si>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</si>
  <si>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</si>
  <si>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</si>
  <si>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</si>
  <si>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</si>
  <si>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</si>
  <si>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</si>
  <si>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</si>
  <si>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</si>
  <si>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</si>
  <si>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</si>
  <si>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</si>
  <si>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</si>
  <si>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</si>
  <si>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</si>
  <si>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</si>
  <si>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</si>
  <si>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</si>
  <si>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</si>
  <si>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</si>
  <si>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</si>
  <si>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</si>
  <si>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</si>
  <si>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</si>
  <si>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</si>
  <si>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</si>
  <si>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</si>
  <si>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</si>
  <si>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</si>
  <si>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</si>
  <si>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</si>
  <si>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</si>
  <si>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</si>
  <si>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</si>
  <si>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</si>
  <si>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</si>
  <si>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</si>
  <si>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</si>
  <si>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</si>
  <si>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</si>
  <si>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</si>
  <si>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</si>
  <si>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</si>
  <si>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</si>
  <si>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</si>
  <si>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</si>
  <si>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</si>
  <si>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</si>
  <si>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</si>
  <si>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</si>
  <si>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</si>
  <si>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</si>
  <si>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</si>
  <si>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</si>
  <si>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</si>
  <si>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</si>
  <si>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</si>
  <si>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</si>
  <si>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</si>
  <si>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</si>
  <si>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</si>
  <si>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</si>
  <si>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</si>
  <si>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</si>
  <si>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</si>
  <si>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</si>
  <si>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</si>
  <si>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</si>
  <si>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</si>
  <si>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</si>
  <si>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</si>
  <si>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</si>
  <si>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</si>
  <si>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</si>
  <si>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</si>
  <si>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</si>
  <si>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</si>
  <si>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</si>
  <si>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</si>
  <si>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</si>
  <si>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</si>
  <si>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</si>
  <si>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</si>
  <si>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</si>
  <si>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</si>
  <si>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</si>
  <si>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</si>
  <si>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</si>
  <si>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</si>
  <si>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</si>
  <si>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</si>
  <si>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</si>
  <si>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</si>
  <si>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</si>
  <si>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</si>
  <si>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</si>
  <si>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</si>
  <si>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</si>
  <si>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</si>
  <si>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</si>
  <si>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</si>
  <si>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福島県　川俣町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</si>
  <si>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</si>
  <si>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</si>
  <si>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</si>
  <si>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</si>
  <si>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</si>
  <si>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</si>
  <si>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</si>
  <si>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</si>
  <si>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</si>
  <si>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</si>
  <si>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</si>
  <si>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　類似団体と比較しても、特に保有施設の老朽化が進んでいるとはいえないが、将来を見据えた更新を計画的に進めていく必要がある。
②　老朽管の更新については計画的に取り組んできており、類似団体の平均と比較しても、老朽管の割合は低い。
③　類似団体の平均は上回っているが、今後も計画的に管路の更新を進めていく必要がある。
以上、各指標から分析すると、配水管の更新など継続して取り組んできたこともあり、老朽化については緊急の課題とはなっていないが、今後は施設の更新需要を的確に把握し、着実に実行していく必要がある。</t>
    <phoneticPr fontId="4"/>
  </si>
  <si>
    <t>本町の水道事業の経営状況は、概ね良好であり安定しているといえるが、今後は老朽化した施設や設備の更新に多額の費用が見込まれることから、引き続き経費の削減に務め、経営の安定化を図っていく必要がある。</t>
    <phoneticPr fontId="4"/>
  </si>
  <si>
    <t>① 類似団体の平均を上回っているが、前年度と比較すると黒字幅は縮小している。
② 累積欠損金は発生していない。
③ 継続的に100％を大きく上回っていることから、借入金の返済の能力は十分である。なお、平成26年度で比率が大幅に減少しているのは、会計基準の見直しにより1年以内に返済する借入金を流動負債に計上したためである。
④ 借入金の残高は少なく、類似団体の平均と比較しても債務状態は良好である。
⑤ 給水収益により給水にかかる費用を賄えており、経営の健全性は確保されている。
⑥ 類似団体の平均を上回っていることから、更なる経費の削減と経営の合理化が求められている。
⑦ 恒常的に類似団体の平均を下回っていることから、今後は施設規模についても見直しを図る必要がある。
⑧ 年度間でバラつきが見られるものの、継続的に類似団体の平均を上回っている。
以上、各指標から分析すると、平成29年度までの経営状況は概ね良好であるが、今後は施設・設備の更新に多額の費用が見込まれることから、今後は更なる経営の効率化を図っていく必要がある。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</si>
</sst>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3.18</c:v>
                </c:pt>
                <c:pt idx="1">
                  <c:v>2.54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398-4DBD-B1BF-BB1B4A53D15C}"/>
            </c:ext>
          </c:extLst>
        </c:ser>
        <c:dLbls>
          <c:showLegendKey val="0"/>
          <c:showVal val="0"/>
          <c:showCatName val="0"/>
          <c:showSerName val="0"/>
          <c:showPercent val="0"/>
          <c:showBubbleSize val="0"/>
        </c:dLbls>
        <c:gapWidth val="150"/>
        <c:axId val="33970432"/>
        <c:axId val="3398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xmlns:c16r2="http://schemas.microsoft.com/office/drawing/2015/06/chart">
            <c:ext xmlns:c16="http://schemas.microsoft.com/office/drawing/2014/chart" uri="{C3380CC4-5D6E-409C-BE32-E72D297353CC}">
              <c16:uniqueId val="{00000001-B398-4DBD-B1BF-BB1B4A53D15C}"/>
            </c:ext>
          </c:extLst>
        </c:ser>
        <c:dLbls>
          <c:showLegendKey val="0"/>
          <c:showVal val="0"/>
          <c:showCatName val="0"/>
          <c:showSerName val="0"/>
          <c:showPercent val="0"/>
          <c:showBubbleSize val="0"/>
        </c:dLbls>
        <c:marker val="1"/>
        <c:smooth val="0"/>
        <c:axId val="33970432"/>
        <c:axId val="33980800"/>
      </c:lineChart>
      <c:dateAx>
        <c:axId val="33970432"/>
        <c:scaling>
          <c:orientation val="minMax"/>
        </c:scaling>
        <c:delete val="1"/>
        <c:axPos val="b"/>
        <c:numFmt formatCode="ge" sourceLinked="1"/>
        <c:majorTickMark val="none"/>
        <c:minorTickMark val="none"/>
        <c:tickLblPos val="none"/>
        <c:crossAx val="33980800"/>
        <c:crosses val="autoZero"/>
        <c:auto val="1"/>
        <c:lblOffset val="100"/>
        <c:baseTimeUnit val="years"/>
      </c:dateAx>
      <c:valAx>
        <c:axId val="3398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97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45.75</c:v>
                </c:pt>
                <c:pt idx="1">
                  <c:v>46.89</c:v>
                </c:pt>
                <c:pt idx="2">
                  <c:v>46.47</c:v>
                </c:pt>
                <c:pt idx="3">
                  <c:v>45.62</c:v>
                </c:pt>
                <c:pt idx="4">
                  <c:v>43.32</c:v>
                </c:pt>
              </c:numCache>
            </c:numRef>
          </c:val>
          <c:extLst xmlns:c16r2="http://schemas.microsoft.com/office/drawing/2015/06/chart">
            <c:ext xmlns:c16="http://schemas.microsoft.com/office/drawing/2014/chart" uri="{C3380CC4-5D6E-409C-BE32-E72D297353CC}">
              <c16:uniqueId val="{00000000-DAB5-4A19-BFCC-74B03EBFBFFD}"/>
            </c:ext>
          </c:extLst>
        </c:ser>
        <c:dLbls>
          <c:showLegendKey val="0"/>
          <c:showVal val="0"/>
          <c:showCatName val="0"/>
          <c:showSerName val="0"/>
          <c:showPercent val="0"/>
          <c:showBubbleSize val="0"/>
        </c:dLbls>
        <c:gapWidth val="150"/>
        <c:axId val="34935168"/>
        <c:axId val="3493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xmlns:c16r2="http://schemas.microsoft.com/office/drawing/2015/06/chart">
            <c:ext xmlns:c16="http://schemas.microsoft.com/office/drawing/2014/chart" uri="{C3380CC4-5D6E-409C-BE32-E72D297353CC}">
              <c16:uniqueId val="{00000001-DAB5-4A19-BFCC-74B03EBFBFFD}"/>
            </c:ext>
          </c:extLst>
        </c:ser>
        <c:dLbls>
          <c:showLegendKey val="0"/>
          <c:showVal val="0"/>
          <c:showCatName val="0"/>
          <c:showSerName val="0"/>
          <c:showPercent val="0"/>
          <c:showBubbleSize val="0"/>
        </c:dLbls>
        <c:marker val="1"/>
        <c:smooth val="0"/>
        <c:axId val="34935168"/>
        <c:axId val="34937088"/>
      </c:lineChart>
      <c:dateAx>
        <c:axId val="34935168"/>
        <c:scaling>
          <c:orientation val="minMax"/>
        </c:scaling>
        <c:delete val="1"/>
        <c:axPos val="b"/>
        <c:numFmt formatCode="ge" sourceLinked="1"/>
        <c:majorTickMark val="none"/>
        <c:minorTickMark val="none"/>
        <c:tickLblPos val="none"/>
        <c:crossAx val="34937088"/>
        <c:crosses val="autoZero"/>
        <c:auto val="1"/>
        <c:lblOffset val="100"/>
        <c:baseTimeUnit val="years"/>
      </c:dateAx>
      <c:valAx>
        <c:axId val="349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86.61</c:v>
                </c:pt>
                <c:pt idx="1">
                  <c:v>84.01</c:v>
                </c:pt>
                <c:pt idx="2">
                  <c:v>82.92</c:v>
                </c:pt>
                <c:pt idx="3">
                  <c:v>82.83</c:v>
                </c:pt>
                <c:pt idx="4">
                  <c:v>83.72</c:v>
                </c:pt>
              </c:numCache>
            </c:numRef>
          </c:val>
          <c:extLst xmlns:c16r2="http://schemas.microsoft.com/office/drawing/2015/06/chart">
            <c:ext xmlns:c16="http://schemas.microsoft.com/office/drawing/2014/chart" uri="{C3380CC4-5D6E-409C-BE32-E72D297353CC}">
              <c16:uniqueId val="{00000000-3AA5-47AD-B7C0-2AAAEE2A4D8E}"/>
            </c:ext>
          </c:extLst>
        </c:ser>
        <c:dLbls>
          <c:showLegendKey val="0"/>
          <c:showVal val="0"/>
          <c:showCatName val="0"/>
          <c:showSerName val="0"/>
          <c:showPercent val="0"/>
          <c:showBubbleSize val="0"/>
        </c:dLbls>
        <c:gapWidth val="150"/>
        <c:axId val="34988800"/>
        <c:axId val="3499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xmlns:c16r2="http://schemas.microsoft.com/office/drawing/2015/06/chart">
            <c:ext xmlns:c16="http://schemas.microsoft.com/office/drawing/2014/chart" uri="{C3380CC4-5D6E-409C-BE32-E72D297353CC}">
              <c16:uniqueId val="{00000001-3AA5-47AD-B7C0-2AAAEE2A4D8E}"/>
            </c:ext>
          </c:extLst>
        </c:ser>
        <c:dLbls>
          <c:showLegendKey val="0"/>
          <c:showVal val="0"/>
          <c:showCatName val="0"/>
          <c:showSerName val="0"/>
          <c:showPercent val="0"/>
          <c:showBubbleSize val="0"/>
        </c:dLbls>
        <c:marker val="1"/>
        <c:smooth val="0"/>
        <c:axId val="34988800"/>
        <c:axId val="34990720"/>
      </c:lineChart>
      <c:dateAx>
        <c:axId val="34988800"/>
        <c:scaling>
          <c:orientation val="minMax"/>
        </c:scaling>
        <c:delete val="1"/>
        <c:axPos val="b"/>
        <c:numFmt formatCode="ge" sourceLinked="1"/>
        <c:majorTickMark val="none"/>
        <c:minorTickMark val="none"/>
        <c:tickLblPos val="none"/>
        <c:crossAx val="34990720"/>
        <c:crosses val="autoZero"/>
        <c:auto val="1"/>
        <c:lblOffset val="100"/>
        <c:baseTimeUnit val="years"/>
      </c:dateAx>
      <c:valAx>
        <c:axId val="349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125.1</c:v>
                </c:pt>
                <c:pt idx="1">
                  <c:v>127.24</c:v>
                </c:pt>
                <c:pt idx="2">
                  <c:v>119.84</c:v>
                </c:pt>
                <c:pt idx="3">
                  <c:v>118.7</c:v>
                </c:pt>
                <c:pt idx="4">
                  <c:v>116.8</c:v>
                </c:pt>
              </c:numCache>
            </c:numRef>
          </c:val>
          <c:extLst xmlns:c16r2="http://schemas.microsoft.com/office/drawing/2015/06/chart">
            <c:ext xmlns:c16="http://schemas.microsoft.com/office/drawing/2014/chart" uri="{C3380CC4-5D6E-409C-BE32-E72D297353CC}">
              <c16:uniqueId val="{00000000-F522-4F09-8C34-507B8017DB47}"/>
            </c:ext>
          </c:extLst>
        </c:ser>
        <c:dLbls>
          <c:showLegendKey val="0"/>
          <c:showVal val="0"/>
          <c:showCatName val="0"/>
          <c:showSerName val="0"/>
          <c:showPercent val="0"/>
          <c:showBubbleSize val="0"/>
        </c:dLbls>
        <c:gapWidth val="150"/>
        <c:axId val="34011776"/>
        <c:axId val="34611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xmlns:c16r2="http://schemas.microsoft.com/office/drawing/2015/06/chart">
            <c:ext xmlns:c16="http://schemas.microsoft.com/office/drawing/2014/chart" uri="{C3380CC4-5D6E-409C-BE32-E72D297353CC}">
              <c16:uniqueId val="{00000001-F522-4F09-8C34-507B8017DB47}"/>
            </c:ext>
          </c:extLst>
        </c:ser>
        <c:dLbls>
          <c:showLegendKey val="0"/>
          <c:showVal val="0"/>
          <c:showCatName val="0"/>
          <c:showSerName val="0"/>
          <c:showPercent val="0"/>
          <c:showBubbleSize val="0"/>
        </c:dLbls>
        <c:marker val="1"/>
        <c:smooth val="0"/>
        <c:axId val="34011776"/>
        <c:axId val="34611968"/>
      </c:lineChart>
      <c:dateAx>
        <c:axId val="34011776"/>
        <c:scaling>
          <c:orientation val="minMax"/>
        </c:scaling>
        <c:delete val="1"/>
        <c:axPos val="b"/>
        <c:numFmt formatCode="ge" sourceLinked="1"/>
        <c:majorTickMark val="none"/>
        <c:minorTickMark val="none"/>
        <c:tickLblPos val="none"/>
        <c:crossAx val="34611968"/>
        <c:crosses val="autoZero"/>
        <c:auto val="1"/>
        <c:lblOffset val="100"/>
        <c:baseTimeUnit val="years"/>
      </c:dateAx>
      <c:valAx>
        <c:axId val="34611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0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43.49</c:v>
                </c:pt>
                <c:pt idx="1">
                  <c:v>43.64</c:v>
                </c:pt>
                <c:pt idx="2">
                  <c:v>43.9</c:v>
                </c:pt>
                <c:pt idx="3">
                  <c:v>44.83</c:v>
                </c:pt>
                <c:pt idx="4">
                  <c:v>46.4</c:v>
                </c:pt>
              </c:numCache>
            </c:numRef>
          </c:val>
          <c:extLst xmlns:c16r2="http://schemas.microsoft.com/office/drawing/2015/06/chart">
            <c:ext xmlns:c16="http://schemas.microsoft.com/office/drawing/2014/chart" uri="{C3380CC4-5D6E-409C-BE32-E72D297353CC}">
              <c16:uniqueId val="{00000000-8ADB-4F40-8D8B-0E3156E98234}"/>
            </c:ext>
          </c:extLst>
        </c:ser>
        <c:dLbls>
          <c:showLegendKey val="0"/>
          <c:showVal val="0"/>
          <c:showCatName val="0"/>
          <c:showSerName val="0"/>
          <c:showPercent val="0"/>
          <c:showBubbleSize val="0"/>
        </c:dLbls>
        <c:gapWidth val="150"/>
        <c:axId val="34630656"/>
        <c:axId val="34653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xmlns:c16r2="http://schemas.microsoft.com/office/drawing/2015/06/chart">
            <c:ext xmlns:c16="http://schemas.microsoft.com/office/drawing/2014/chart" uri="{C3380CC4-5D6E-409C-BE32-E72D297353CC}">
              <c16:uniqueId val="{00000001-8ADB-4F40-8D8B-0E3156E98234}"/>
            </c:ext>
          </c:extLst>
        </c:ser>
        <c:dLbls>
          <c:showLegendKey val="0"/>
          <c:showVal val="0"/>
          <c:showCatName val="0"/>
          <c:showSerName val="0"/>
          <c:showPercent val="0"/>
          <c:showBubbleSize val="0"/>
        </c:dLbls>
        <c:marker val="1"/>
        <c:smooth val="0"/>
        <c:axId val="34630656"/>
        <c:axId val="34653312"/>
      </c:lineChart>
      <c:dateAx>
        <c:axId val="34630656"/>
        <c:scaling>
          <c:orientation val="minMax"/>
        </c:scaling>
        <c:delete val="1"/>
        <c:axPos val="b"/>
        <c:numFmt formatCode="ge" sourceLinked="1"/>
        <c:majorTickMark val="none"/>
        <c:minorTickMark val="none"/>
        <c:tickLblPos val="none"/>
        <c:crossAx val="34653312"/>
        <c:crosses val="autoZero"/>
        <c:auto val="1"/>
        <c:lblOffset val="100"/>
        <c:baseTimeUnit val="years"/>
      </c:dateAx>
      <c:valAx>
        <c:axId val="346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63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formatCode="#,##0.00;&quot;△&quot;#,##0.00">
                  <c:v>0</c:v>
                </c:pt>
                <c:pt idx="1">
                  <c:v>5.32</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2D5-4EC5-82D6-CC808769406E}"/>
            </c:ext>
          </c:extLst>
        </c:ser>
        <c:dLbls>
          <c:showLegendKey val="0"/>
          <c:showVal val="0"/>
          <c:showCatName val="0"/>
          <c:showSerName val="0"/>
          <c:showPercent val="0"/>
          <c:showBubbleSize val="0"/>
        </c:dLbls>
        <c:gapWidth val="150"/>
        <c:axId val="35011968"/>
        <c:axId val="350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xmlns:c16r2="http://schemas.microsoft.com/office/drawing/2015/06/chart">
            <c:ext xmlns:c16="http://schemas.microsoft.com/office/drawing/2014/chart" uri="{C3380CC4-5D6E-409C-BE32-E72D297353CC}">
              <c16:uniqueId val="{00000001-22D5-4EC5-82D6-CC808769406E}"/>
            </c:ext>
          </c:extLst>
        </c:ser>
        <c:dLbls>
          <c:showLegendKey val="0"/>
          <c:showVal val="0"/>
          <c:showCatName val="0"/>
          <c:showSerName val="0"/>
          <c:showPercent val="0"/>
          <c:showBubbleSize val="0"/>
        </c:dLbls>
        <c:marker val="1"/>
        <c:smooth val="0"/>
        <c:axId val="35011968"/>
        <c:axId val="35026432"/>
      </c:lineChart>
      <c:dateAx>
        <c:axId val="35011968"/>
        <c:scaling>
          <c:orientation val="minMax"/>
        </c:scaling>
        <c:delete val="1"/>
        <c:axPos val="b"/>
        <c:numFmt formatCode="ge" sourceLinked="1"/>
        <c:majorTickMark val="none"/>
        <c:minorTickMark val="none"/>
        <c:tickLblPos val="none"/>
        <c:crossAx val="35026432"/>
        <c:crosses val="autoZero"/>
        <c:auto val="1"/>
        <c:lblOffset val="100"/>
        <c:baseTimeUnit val="years"/>
      </c:dateAx>
      <c:valAx>
        <c:axId val="35026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11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FAB-45B1-ADD8-5142750F55B0}"/>
            </c:ext>
          </c:extLst>
        </c:ser>
        <c:dLbls>
          <c:showLegendKey val="0"/>
          <c:showVal val="0"/>
          <c:showCatName val="0"/>
          <c:showSerName val="0"/>
          <c:showPercent val="0"/>
          <c:showBubbleSize val="0"/>
        </c:dLbls>
        <c:gapWidth val="150"/>
        <c:axId val="35068160"/>
        <c:axId val="35074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xmlns:c16r2="http://schemas.microsoft.com/office/drawing/2015/06/chart">
            <c:ext xmlns:c16="http://schemas.microsoft.com/office/drawing/2014/chart" uri="{C3380CC4-5D6E-409C-BE32-E72D297353CC}">
              <c16:uniqueId val="{00000001-3FAB-45B1-ADD8-5142750F55B0}"/>
            </c:ext>
          </c:extLst>
        </c:ser>
        <c:dLbls>
          <c:showLegendKey val="0"/>
          <c:showVal val="0"/>
          <c:showCatName val="0"/>
          <c:showSerName val="0"/>
          <c:showPercent val="0"/>
          <c:showBubbleSize val="0"/>
        </c:dLbls>
        <c:marker val="1"/>
        <c:smooth val="0"/>
        <c:axId val="35068160"/>
        <c:axId val="35074432"/>
      </c:lineChart>
      <c:dateAx>
        <c:axId val="35068160"/>
        <c:scaling>
          <c:orientation val="minMax"/>
        </c:scaling>
        <c:delete val="1"/>
        <c:axPos val="b"/>
        <c:numFmt formatCode="ge" sourceLinked="1"/>
        <c:majorTickMark val="none"/>
        <c:minorTickMark val="none"/>
        <c:tickLblPos val="none"/>
        <c:crossAx val="35074432"/>
        <c:crosses val="autoZero"/>
        <c:auto val="1"/>
        <c:lblOffset val="100"/>
        <c:baseTimeUnit val="years"/>
      </c:dateAx>
      <c:valAx>
        <c:axId val="35074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06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3081.26</c:v>
                </c:pt>
                <c:pt idx="1">
                  <c:v>521.89</c:v>
                </c:pt>
                <c:pt idx="2">
                  <c:v>510.79</c:v>
                </c:pt>
                <c:pt idx="3">
                  <c:v>602.04999999999995</c:v>
                </c:pt>
                <c:pt idx="4">
                  <c:v>821.8</c:v>
                </c:pt>
              </c:numCache>
            </c:numRef>
          </c:val>
          <c:extLst xmlns:c16r2="http://schemas.microsoft.com/office/drawing/2015/06/chart">
            <c:ext xmlns:c16="http://schemas.microsoft.com/office/drawing/2014/chart" uri="{C3380CC4-5D6E-409C-BE32-E72D297353CC}">
              <c16:uniqueId val="{00000000-41D6-453E-87CF-634B1C4DB449}"/>
            </c:ext>
          </c:extLst>
        </c:ser>
        <c:dLbls>
          <c:showLegendKey val="0"/>
          <c:showVal val="0"/>
          <c:showCatName val="0"/>
          <c:showSerName val="0"/>
          <c:showPercent val="0"/>
          <c:showBubbleSize val="0"/>
        </c:dLbls>
        <c:gapWidth val="150"/>
        <c:axId val="35109504"/>
        <c:axId val="3511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xmlns:c16r2="http://schemas.microsoft.com/office/drawing/2015/06/chart">
            <c:ext xmlns:c16="http://schemas.microsoft.com/office/drawing/2014/chart" uri="{C3380CC4-5D6E-409C-BE32-E72D297353CC}">
              <c16:uniqueId val="{00000001-41D6-453E-87CF-634B1C4DB449}"/>
            </c:ext>
          </c:extLst>
        </c:ser>
        <c:dLbls>
          <c:showLegendKey val="0"/>
          <c:showVal val="0"/>
          <c:showCatName val="0"/>
          <c:showSerName val="0"/>
          <c:showPercent val="0"/>
          <c:showBubbleSize val="0"/>
        </c:dLbls>
        <c:marker val="1"/>
        <c:smooth val="0"/>
        <c:axId val="35109504"/>
        <c:axId val="35119872"/>
      </c:lineChart>
      <c:dateAx>
        <c:axId val="35109504"/>
        <c:scaling>
          <c:orientation val="minMax"/>
        </c:scaling>
        <c:delete val="1"/>
        <c:axPos val="b"/>
        <c:numFmt formatCode="ge" sourceLinked="1"/>
        <c:majorTickMark val="none"/>
        <c:minorTickMark val="none"/>
        <c:tickLblPos val="none"/>
        <c:crossAx val="35119872"/>
        <c:crosses val="autoZero"/>
        <c:auto val="1"/>
        <c:lblOffset val="100"/>
        <c:baseTimeUnit val="years"/>
      </c:dateAx>
      <c:valAx>
        <c:axId val="351198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5109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176.24</c:v>
                </c:pt>
                <c:pt idx="1">
                  <c:v>164.27</c:v>
                </c:pt>
                <c:pt idx="2">
                  <c:v>160.91999999999999</c:v>
                </c:pt>
                <c:pt idx="3">
                  <c:v>149.93</c:v>
                </c:pt>
                <c:pt idx="4">
                  <c:v>155.05000000000001</c:v>
                </c:pt>
              </c:numCache>
            </c:numRef>
          </c:val>
          <c:extLst xmlns:c16r2="http://schemas.microsoft.com/office/drawing/2015/06/chart">
            <c:ext xmlns:c16="http://schemas.microsoft.com/office/drawing/2014/chart" uri="{C3380CC4-5D6E-409C-BE32-E72D297353CC}">
              <c16:uniqueId val="{00000000-EC9C-457E-BB21-8B27C62AD027}"/>
            </c:ext>
          </c:extLst>
        </c:ser>
        <c:dLbls>
          <c:showLegendKey val="0"/>
          <c:showVal val="0"/>
          <c:showCatName val="0"/>
          <c:showSerName val="0"/>
          <c:showPercent val="0"/>
          <c:showBubbleSize val="0"/>
        </c:dLbls>
        <c:gapWidth val="150"/>
        <c:axId val="34765824"/>
        <c:axId val="3476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xmlns:c16r2="http://schemas.microsoft.com/office/drawing/2015/06/chart">
            <c:ext xmlns:c16="http://schemas.microsoft.com/office/drawing/2014/chart" uri="{C3380CC4-5D6E-409C-BE32-E72D297353CC}">
              <c16:uniqueId val="{00000001-EC9C-457E-BB21-8B27C62AD027}"/>
            </c:ext>
          </c:extLst>
        </c:ser>
        <c:dLbls>
          <c:showLegendKey val="0"/>
          <c:showVal val="0"/>
          <c:showCatName val="0"/>
          <c:showSerName val="0"/>
          <c:showPercent val="0"/>
          <c:showBubbleSize val="0"/>
        </c:dLbls>
        <c:marker val="1"/>
        <c:smooth val="0"/>
        <c:axId val="34765824"/>
        <c:axId val="34768000"/>
      </c:lineChart>
      <c:dateAx>
        <c:axId val="34765824"/>
        <c:scaling>
          <c:orientation val="minMax"/>
        </c:scaling>
        <c:delete val="1"/>
        <c:axPos val="b"/>
        <c:numFmt formatCode="ge" sourceLinked="1"/>
        <c:majorTickMark val="none"/>
        <c:minorTickMark val="none"/>
        <c:tickLblPos val="none"/>
        <c:crossAx val="34768000"/>
        <c:crosses val="autoZero"/>
        <c:auto val="1"/>
        <c:lblOffset val="100"/>
        <c:baseTimeUnit val="years"/>
      </c:dateAx>
      <c:valAx>
        <c:axId val="34768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4765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115.44</c:v>
                </c:pt>
                <c:pt idx="1">
                  <c:v>122.05</c:v>
                </c:pt>
                <c:pt idx="2">
                  <c:v>115.35</c:v>
                </c:pt>
                <c:pt idx="3">
                  <c:v>115.55</c:v>
                </c:pt>
                <c:pt idx="4">
                  <c:v>113.82</c:v>
                </c:pt>
              </c:numCache>
            </c:numRef>
          </c:val>
          <c:extLst xmlns:c16r2="http://schemas.microsoft.com/office/drawing/2015/06/chart">
            <c:ext xmlns:c16="http://schemas.microsoft.com/office/drawing/2014/chart" uri="{C3380CC4-5D6E-409C-BE32-E72D297353CC}">
              <c16:uniqueId val="{00000000-52E6-49D2-BC35-EDBA2F5A5611}"/>
            </c:ext>
          </c:extLst>
        </c:ser>
        <c:dLbls>
          <c:showLegendKey val="0"/>
          <c:showVal val="0"/>
          <c:showCatName val="0"/>
          <c:showSerName val="0"/>
          <c:showPercent val="0"/>
          <c:showBubbleSize val="0"/>
        </c:dLbls>
        <c:gapWidth val="150"/>
        <c:axId val="34778496"/>
        <c:axId val="3487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xmlns:c16r2="http://schemas.microsoft.com/office/drawing/2015/06/chart">
            <c:ext xmlns:c16="http://schemas.microsoft.com/office/drawing/2014/chart" uri="{C3380CC4-5D6E-409C-BE32-E72D297353CC}">
              <c16:uniqueId val="{00000001-52E6-49D2-BC35-EDBA2F5A5611}"/>
            </c:ext>
          </c:extLst>
        </c:ser>
        <c:dLbls>
          <c:showLegendKey val="0"/>
          <c:showVal val="0"/>
          <c:showCatName val="0"/>
          <c:showSerName val="0"/>
          <c:showPercent val="0"/>
          <c:showBubbleSize val="0"/>
        </c:dLbls>
        <c:marker val="1"/>
        <c:smooth val="0"/>
        <c:axId val="34778496"/>
        <c:axId val="34870784"/>
      </c:lineChart>
      <c:dateAx>
        <c:axId val="34778496"/>
        <c:scaling>
          <c:orientation val="minMax"/>
        </c:scaling>
        <c:delete val="1"/>
        <c:axPos val="b"/>
        <c:numFmt formatCode="ge" sourceLinked="1"/>
        <c:majorTickMark val="none"/>
        <c:minorTickMark val="none"/>
        <c:tickLblPos val="none"/>
        <c:crossAx val="34870784"/>
        <c:crosses val="autoZero"/>
        <c:auto val="1"/>
        <c:lblOffset val="100"/>
        <c:baseTimeUnit val="years"/>
      </c:dateAx>
      <c:valAx>
        <c:axId val="348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778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208.72</c:v>
                </c:pt>
                <c:pt idx="1">
                  <c:v>198.63</c:v>
                </c:pt>
                <c:pt idx="2">
                  <c:v>210.4</c:v>
                </c:pt>
                <c:pt idx="3">
                  <c:v>211.42</c:v>
                </c:pt>
                <c:pt idx="4">
                  <c:v>215.01</c:v>
                </c:pt>
              </c:numCache>
            </c:numRef>
          </c:val>
          <c:extLst xmlns:c16r2="http://schemas.microsoft.com/office/drawing/2015/06/chart">
            <c:ext xmlns:c16="http://schemas.microsoft.com/office/drawing/2014/chart" uri="{C3380CC4-5D6E-409C-BE32-E72D297353CC}">
              <c16:uniqueId val="{00000000-3035-44F0-8CB0-912DA0E7F51C}"/>
            </c:ext>
          </c:extLst>
        </c:ser>
        <c:dLbls>
          <c:showLegendKey val="0"/>
          <c:showVal val="0"/>
          <c:showCatName val="0"/>
          <c:showSerName val="0"/>
          <c:showPercent val="0"/>
          <c:showBubbleSize val="0"/>
        </c:dLbls>
        <c:gapWidth val="150"/>
        <c:axId val="34906112"/>
        <c:axId val="3490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xmlns:c16r2="http://schemas.microsoft.com/office/drawing/2015/06/chart">
            <c:ext xmlns:c16="http://schemas.microsoft.com/office/drawing/2014/chart" uri="{C3380CC4-5D6E-409C-BE32-E72D297353CC}">
              <c16:uniqueId val="{00000001-3035-44F0-8CB0-912DA0E7F51C}"/>
            </c:ext>
          </c:extLst>
        </c:ser>
        <c:dLbls>
          <c:showLegendKey val="0"/>
          <c:showVal val="0"/>
          <c:showCatName val="0"/>
          <c:showSerName val="0"/>
          <c:showPercent val="0"/>
          <c:showBubbleSize val="0"/>
        </c:dLbls>
        <c:marker val="1"/>
        <c:smooth val="0"/>
        <c:axId val="34906112"/>
        <c:axId val="34908032"/>
      </c:lineChart>
      <c:dateAx>
        <c:axId val="34906112"/>
        <c:scaling>
          <c:orientation val="minMax"/>
        </c:scaling>
        <c:delete val="1"/>
        <c:axPos val="b"/>
        <c:numFmt formatCode="ge" sourceLinked="1"/>
        <c:majorTickMark val="none"/>
        <c:minorTickMark val="none"/>
        <c:tickLblPos val="none"/>
        <c:crossAx val="34908032"/>
        <c:crosses val="autoZero"/>
        <c:auto val="1"/>
        <c:lblOffset val="100"/>
        <c:baseTimeUnit val="years"/>
      </c:dateAx>
      <c:valAx>
        <c:axId val="349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0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zoomScale="80" zoomScaleNormal="100" zoomScaleSheetLayoutView="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福島県　川俣町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13733</v>
      </c>
      <c r="AM8" s="59"/>
      <c r="AN8" s="59"/>
      <c r="AO8" s="59"/>
      <c r="AP8" s="59"/>
      <c r="AQ8" s="59"/>
      <c r="AR8" s="59"/>
      <c r="AS8" s="59"/>
      <c r="AT8" s="50">
        <f>データ!$S$6</f>
        <v>127.7</v>
      </c>
      <c r="AU8" s="51"/>
      <c r="AV8" s="51"/>
      <c r="AW8" s="51"/>
      <c r="AX8" s="51"/>
      <c r="AY8" s="51"/>
      <c r="AZ8" s="51"/>
      <c r="BA8" s="51"/>
      <c r="BB8" s="52">
        <f>データ!$T$6</f>
        <v>107.54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83.39</v>
      </c>
      <c r="J10" s="51"/>
      <c r="K10" s="51"/>
      <c r="L10" s="51"/>
      <c r="M10" s="51"/>
      <c r="N10" s="51"/>
      <c r="O10" s="62"/>
      <c r="P10" s="52">
        <f>データ!$P$6</f>
        <v>76.63</v>
      </c>
      <c r="Q10" s="52"/>
      <c r="R10" s="52"/>
      <c r="S10" s="52"/>
      <c r="T10" s="52"/>
      <c r="U10" s="52"/>
      <c r="V10" s="52"/>
      <c r="W10" s="59">
        <f>データ!$Q$6</f>
        <v>4050</v>
      </c>
      <c r="X10" s="59"/>
      <c r="Y10" s="59"/>
      <c r="Z10" s="59"/>
      <c r="AA10" s="59"/>
      <c r="AB10" s="59"/>
      <c r="AC10" s="59"/>
      <c r="AD10" s="2"/>
      <c r="AE10" s="2"/>
      <c r="AF10" s="2"/>
      <c r="AG10" s="2"/>
      <c r="AH10" s="4"/>
      <c r="AI10" s="4"/>
      <c r="AJ10" s="4"/>
      <c r="AK10" s="4"/>
      <c r="AL10" s="59">
        <f>データ!$U$6</f>
        <v>10370</v>
      </c>
      <c r="AM10" s="59"/>
      <c r="AN10" s="59"/>
      <c r="AO10" s="59"/>
      <c r="AP10" s="59"/>
      <c r="AQ10" s="59"/>
      <c r="AR10" s="59"/>
      <c r="AS10" s="59"/>
      <c r="AT10" s="50">
        <f>データ!$V$6</f>
        <v>8.82</v>
      </c>
      <c r="AU10" s="51"/>
      <c r="AV10" s="51"/>
      <c r="AW10" s="51"/>
      <c r="AX10" s="51"/>
      <c r="AY10" s="51"/>
      <c r="AZ10" s="51"/>
      <c r="BA10" s="51"/>
      <c r="BB10" s="52">
        <f>データ!$W$6</f>
        <v>1175.74</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118</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S02OlBnAAyxc//xExQr80Sd/s80zBj8fDXyt+F/CL0Pf9tCnvrKQEXHvDfWPbE5jbwz1pGodtj/APb5LbSERnQ==" saltValue="ZeTFim8bi0ay4iygVpWxHg=="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73083</v>
      </c>
      <c r="D6" s="33">
        <f t="shared" si="3"/>
        <v>46</v>
      </c>
      <c r="E6" s="33">
        <f t="shared" si="3"/>
        <v>1</v>
      </c>
      <c r="F6" s="33">
        <f t="shared" si="3"/>
        <v>0</v>
      </c>
      <c r="G6" s="33">
        <f t="shared" si="3"/>
        <v>1</v>
      </c>
      <c r="H6" s="33" t="str">
        <f t="shared" si="3"/>
        <v>福島県　川俣町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83.39</v>
      </c>
      <c r="P6" s="34">
        <f t="shared" si="3"/>
        <v>76.63</v>
      </c>
      <c r="Q6" s="34">
        <f t="shared" si="3"/>
        <v>4050</v>
      </c>
      <c r="R6" s="34">
        <f t="shared" si="3"/>
        <v>13733</v>
      </c>
      <c r="S6" s="34">
        <f t="shared" si="3"/>
        <v>127.7</v>
      </c>
      <c r="T6" s="34">
        <f t="shared" si="3"/>
        <v>107.54</v>
      </c>
      <c r="U6" s="34">
        <f t="shared" si="3"/>
        <v>10370</v>
      </c>
      <c r="V6" s="34">
        <f t="shared" si="3"/>
        <v>8.82</v>
      </c>
      <c r="W6" s="34">
        <f t="shared" si="3"/>
        <v>1175.74</v>
      </c>
      <c r="X6" s="35">
        <f>IF(X7="",NA(),X7)</f>
        <v>125.1</v>
      </c>
      <c r="Y6" s="35">
        <f t="shared" ref="Y6:AG6" si="4">IF(Y7="",NA(),Y7)</f>
        <v>127.24</v>
      </c>
      <c r="Z6" s="35">
        <f t="shared" si="4"/>
        <v>119.84</v>
      </c>
      <c r="AA6" s="35">
        <f t="shared" si="4"/>
        <v>118.7</v>
      </c>
      <c r="AB6" s="35">
        <f t="shared" si="4"/>
        <v>116.8</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3081.26</v>
      </c>
      <c r="AU6" s="35">
        <f t="shared" ref="AU6:BC6" si="6">IF(AU7="",NA(),AU7)</f>
        <v>521.89</v>
      </c>
      <c r="AV6" s="35">
        <f t="shared" si="6"/>
        <v>510.79</v>
      </c>
      <c r="AW6" s="35">
        <f t="shared" si="6"/>
        <v>602.04999999999995</v>
      </c>
      <c r="AX6" s="35">
        <f t="shared" si="6"/>
        <v>821.8</v>
      </c>
      <c r="AY6" s="35">
        <f t="shared" si="6"/>
        <v>1081.23</v>
      </c>
      <c r="AZ6" s="35">
        <f t="shared" si="6"/>
        <v>406.37</v>
      </c>
      <c r="BA6" s="35">
        <f t="shared" si="6"/>
        <v>398.29</v>
      </c>
      <c r="BB6" s="35">
        <f t="shared" si="6"/>
        <v>388.67</v>
      </c>
      <c r="BC6" s="35">
        <f t="shared" si="6"/>
        <v>355.27</v>
      </c>
      <c r="BD6" s="34" t="str">
        <f>IF(BD7="","",IF(BD7="-","【-】","【"&amp;SUBSTITUTE(TEXT(BD7,"#,##0.00"),"-","△")&amp;"】"))</f>
        <v>【264.34】</v>
      </c>
      <c r="BE6" s="35">
        <f>IF(BE7="",NA(),BE7)</f>
        <v>176.24</v>
      </c>
      <c r="BF6" s="35">
        <f t="shared" ref="BF6:BN6" si="7">IF(BF7="",NA(),BF7)</f>
        <v>164.27</v>
      </c>
      <c r="BG6" s="35">
        <f t="shared" si="7"/>
        <v>160.91999999999999</v>
      </c>
      <c r="BH6" s="35">
        <f t="shared" si="7"/>
        <v>149.93</v>
      </c>
      <c r="BI6" s="35">
        <f t="shared" si="7"/>
        <v>155.05000000000001</v>
      </c>
      <c r="BJ6" s="35">
        <f t="shared" si="7"/>
        <v>443.13</v>
      </c>
      <c r="BK6" s="35">
        <f t="shared" si="7"/>
        <v>442.54</v>
      </c>
      <c r="BL6" s="35">
        <f t="shared" si="7"/>
        <v>431</v>
      </c>
      <c r="BM6" s="35">
        <f t="shared" si="7"/>
        <v>422.5</v>
      </c>
      <c r="BN6" s="35">
        <f t="shared" si="7"/>
        <v>458.27</v>
      </c>
      <c r="BO6" s="34" t="str">
        <f>IF(BO7="","",IF(BO7="-","【-】","【"&amp;SUBSTITUTE(TEXT(BO7,"#,##0.00"),"-","△")&amp;"】"))</f>
        <v>【274.27】</v>
      </c>
      <c r="BP6" s="35">
        <f>IF(BP7="",NA(),BP7)</f>
        <v>115.44</v>
      </c>
      <c r="BQ6" s="35">
        <f t="shared" ref="BQ6:BY6" si="8">IF(BQ7="",NA(),BQ7)</f>
        <v>122.05</v>
      </c>
      <c r="BR6" s="35">
        <f t="shared" si="8"/>
        <v>115.35</v>
      </c>
      <c r="BS6" s="35">
        <f t="shared" si="8"/>
        <v>115.55</v>
      </c>
      <c r="BT6" s="35">
        <f t="shared" si="8"/>
        <v>113.82</v>
      </c>
      <c r="BU6" s="35">
        <f t="shared" si="8"/>
        <v>95.4</v>
      </c>
      <c r="BV6" s="35">
        <f t="shared" si="8"/>
        <v>98.6</v>
      </c>
      <c r="BW6" s="35">
        <f t="shared" si="8"/>
        <v>100.82</v>
      </c>
      <c r="BX6" s="35">
        <f t="shared" si="8"/>
        <v>101.64</v>
      </c>
      <c r="BY6" s="35">
        <f t="shared" si="8"/>
        <v>96.77</v>
      </c>
      <c r="BZ6" s="34" t="str">
        <f>IF(BZ7="","",IF(BZ7="-","【-】","【"&amp;SUBSTITUTE(TEXT(BZ7,"#,##0.00"),"-","△")&amp;"】"))</f>
        <v>【104.36】</v>
      </c>
      <c r="CA6" s="35">
        <f>IF(CA7="",NA(),CA7)</f>
        <v>208.72</v>
      </c>
      <c r="CB6" s="35">
        <f t="shared" ref="CB6:CJ6" si="9">IF(CB7="",NA(),CB7)</f>
        <v>198.63</v>
      </c>
      <c r="CC6" s="35">
        <f t="shared" si="9"/>
        <v>210.4</v>
      </c>
      <c r="CD6" s="35">
        <f t="shared" si="9"/>
        <v>211.42</v>
      </c>
      <c r="CE6" s="35">
        <f t="shared" si="9"/>
        <v>215.01</v>
      </c>
      <c r="CF6" s="35">
        <f t="shared" si="9"/>
        <v>186.15</v>
      </c>
      <c r="CG6" s="35">
        <f t="shared" si="9"/>
        <v>181.67</v>
      </c>
      <c r="CH6" s="35">
        <f t="shared" si="9"/>
        <v>179.55</v>
      </c>
      <c r="CI6" s="35">
        <f t="shared" si="9"/>
        <v>179.16</v>
      </c>
      <c r="CJ6" s="35">
        <f t="shared" si="9"/>
        <v>187.18</v>
      </c>
      <c r="CK6" s="34" t="str">
        <f>IF(CK7="","",IF(CK7="-","【-】","【"&amp;SUBSTITUTE(TEXT(CK7,"#,##0.00"),"-","△")&amp;"】"))</f>
        <v>【165.71】</v>
      </c>
      <c r="CL6" s="35">
        <f>IF(CL7="",NA(),CL7)</f>
        <v>45.75</v>
      </c>
      <c r="CM6" s="35">
        <f t="shared" ref="CM6:CU6" si="10">IF(CM7="",NA(),CM7)</f>
        <v>46.89</v>
      </c>
      <c r="CN6" s="35">
        <f t="shared" si="10"/>
        <v>46.47</v>
      </c>
      <c r="CO6" s="35">
        <f t="shared" si="10"/>
        <v>45.62</v>
      </c>
      <c r="CP6" s="35">
        <f t="shared" si="10"/>
        <v>43.32</v>
      </c>
      <c r="CQ6" s="35">
        <f t="shared" si="10"/>
        <v>54.47</v>
      </c>
      <c r="CR6" s="35">
        <f t="shared" si="10"/>
        <v>53.61</v>
      </c>
      <c r="CS6" s="35">
        <f t="shared" si="10"/>
        <v>53.52</v>
      </c>
      <c r="CT6" s="35">
        <f t="shared" si="10"/>
        <v>54.24</v>
      </c>
      <c r="CU6" s="35">
        <f t="shared" si="10"/>
        <v>55.88</v>
      </c>
      <c r="CV6" s="34" t="str">
        <f>IF(CV7="","",IF(CV7="-","【-】","【"&amp;SUBSTITUTE(TEXT(CV7,"#,##0.00"),"-","△")&amp;"】"))</f>
        <v>【60.41】</v>
      </c>
      <c r="CW6" s="35">
        <f>IF(CW7="",NA(),CW7)</f>
        <v>86.61</v>
      </c>
      <c r="CX6" s="35">
        <f t="shared" ref="CX6:DF6" si="11">IF(CX7="",NA(),CX7)</f>
        <v>84.01</v>
      </c>
      <c r="CY6" s="35">
        <f t="shared" si="11"/>
        <v>82.92</v>
      </c>
      <c r="CZ6" s="35">
        <f t="shared" si="11"/>
        <v>82.83</v>
      </c>
      <c r="DA6" s="35">
        <f t="shared" si="11"/>
        <v>83.72</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43.49</v>
      </c>
      <c r="DI6" s="35">
        <f t="shared" ref="DI6:DQ6" si="12">IF(DI7="",NA(),DI7)</f>
        <v>43.64</v>
      </c>
      <c r="DJ6" s="35">
        <f t="shared" si="12"/>
        <v>43.9</v>
      </c>
      <c r="DK6" s="35">
        <f t="shared" si="12"/>
        <v>44.83</v>
      </c>
      <c r="DL6" s="35">
        <f t="shared" si="12"/>
        <v>46.4</v>
      </c>
      <c r="DM6" s="35">
        <f t="shared" si="12"/>
        <v>38.520000000000003</v>
      </c>
      <c r="DN6" s="35">
        <f t="shared" si="12"/>
        <v>46.67</v>
      </c>
      <c r="DO6" s="35">
        <f t="shared" si="12"/>
        <v>47.7</v>
      </c>
      <c r="DP6" s="35">
        <f t="shared" si="12"/>
        <v>48.14</v>
      </c>
      <c r="DQ6" s="35">
        <f t="shared" si="12"/>
        <v>46.61</v>
      </c>
      <c r="DR6" s="34" t="str">
        <f>IF(DR7="","",IF(DR7="-","【-】","【"&amp;SUBSTITUTE(TEXT(DR7,"#,##0.00"),"-","△")&amp;"】"))</f>
        <v>【48.12】</v>
      </c>
      <c r="DS6" s="34">
        <f>IF(DS7="",NA(),DS7)</f>
        <v>0</v>
      </c>
      <c r="DT6" s="35">
        <f t="shared" ref="DT6:EB6" si="13">IF(DT7="",NA(),DT7)</f>
        <v>5.32</v>
      </c>
      <c r="DU6" s="34">
        <f t="shared" si="13"/>
        <v>0</v>
      </c>
      <c r="DV6" s="34">
        <f t="shared" si="13"/>
        <v>0</v>
      </c>
      <c r="DW6" s="34">
        <f t="shared" si="13"/>
        <v>0</v>
      </c>
      <c r="DX6" s="35">
        <f t="shared" si="13"/>
        <v>9.43</v>
      </c>
      <c r="DY6" s="35">
        <f t="shared" si="13"/>
        <v>10.029999999999999</v>
      </c>
      <c r="DZ6" s="35">
        <f t="shared" si="13"/>
        <v>7.26</v>
      </c>
      <c r="EA6" s="35">
        <f t="shared" si="13"/>
        <v>11.13</v>
      </c>
      <c r="EB6" s="35">
        <f t="shared" si="13"/>
        <v>10.84</v>
      </c>
      <c r="EC6" s="34" t="str">
        <f>IF(EC7="","",IF(EC7="-","【-】","【"&amp;SUBSTITUTE(TEXT(EC7,"#,##0.00"),"-","△")&amp;"】"))</f>
        <v>【15.89】</v>
      </c>
      <c r="ED6" s="35">
        <f>IF(ED7="",NA(),ED7)</f>
        <v>3.18</v>
      </c>
      <c r="EE6" s="35">
        <f t="shared" ref="EE6:EM6" si="14">IF(EE7="",NA(),EE7)</f>
        <v>2.54</v>
      </c>
      <c r="EF6" s="34">
        <f t="shared" si="14"/>
        <v>0</v>
      </c>
      <c r="EG6" s="34">
        <f t="shared" si="14"/>
        <v>0</v>
      </c>
      <c r="EH6" s="34">
        <f t="shared" si="14"/>
        <v>0</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73083</v>
      </c>
      <c r="D7" s="37">
        <v>46</v>
      </c>
      <c r="E7" s="37">
        <v>1</v>
      </c>
      <c r="F7" s="37">
        <v>0</v>
      </c>
      <c r="G7" s="37">
        <v>1</v>
      </c>
      <c r="H7" s="37" t="s">
        <v>105</v>
      </c>
      <c r="I7" s="37" t="s">
        <v>106</v>
      </c>
      <c r="J7" s="37" t="s">
        <v>107</v>
      </c>
      <c r="K7" s="37" t="s">
        <v>108</v>
      </c>
      <c r="L7" s="37" t="s">
        <v>109</v>
      </c>
      <c r="M7" s="37" t="s">
        <v>110</v>
      </c>
      <c r="N7" s="38" t="s">
        <v>111</v>
      </c>
      <c r="O7" s="38">
        <v>83.39</v>
      </c>
      <c r="P7" s="38">
        <v>76.63</v>
      </c>
      <c r="Q7" s="38">
        <v>4050</v>
      </c>
      <c r="R7" s="38">
        <v>13733</v>
      </c>
      <c r="S7" s="38">
        <v>127.7</v>
      </c>
      <c r="T7" s="38">
        <v>107.54</v>
      </c>
      <c r="U7" s="38">
        <v>10370</v>
      </c>
      <c r="V7" s="38">
        <v>8.82</v>
      </c>
      <c r="W7" s="38">
        <v>1175.74</v>
      </c>
      <c r="X7" s="38">
        <v>125.1</v>
      </c>
      <c r="Y7" s="38">
        <v>127.24</v>
      </c>
      <c r="Z7" s="38">
        <v>119.84</v>
      </c>
      <c r="AA7" s="38">
        <v>118.7</v>
      </c>
      <c r="AB7" s="38">
        <v>116.8</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3081.26</v>
      </c>
      <c r="AU7" s="38">
        <v>521.89</v>
      </c>
      <c r="AV7" s="38">
        <v>510.79</v>
      </c>
      <c r="AW7" s="38">
        <v>602.04999999999995</v>
      </c>
      <c r="AX7" s="38">
        <v>821.8</v>
      </c>
      <c r="AY7" s="38">
        <v>1081.23</v>
      </c>
      <c r="AZ7" s="38">
        <v>406.37</v>
      </c>
      <c r="BA7" s="38">
        <v>398.29</v>
      </c>
      <c r="BB7" s="38">
        <v>388.67</v>
      </c>
      <c r="BC7" s="38">
        <v>355.27</v>
      </c>
      <c r="BD7" s="38">
        <v>264.33999999999997</v>
      </c>
      <c r="BE7" s="38">
        <v>176.24</v>
      </c>
      <c r="BF7" s="38">
        <v>164.27</v>
      </c>
      <c r="BG7" s="38">
        <v>160.91999999999999</v>
      </c>
      <c r="BH7" s="38">
        <v>149.93</v>
      </c>
      <c r="BI7" s="38">
        <v>155.05000000000001</v>
      </c>
      <c r="BJ7" s="38">
        <v>443.13</v>
      </c>
      <c r="BK7" s="38">
        <v>442.54</v>
      </c>
      <c r="BL7" s="38">
        <v>431</v>
      </c>
      <c r="BM7" s="38">
        <v>422.5</v>
      </c>
      <c r="BN7" s="38">
        <v>458.27</v>
      </c>
      <c r="BO7" s="38">
        <v>274.27</v>
      </c>
      <c r="BP7" s="38">
        <v>115.44</v>
      </c>
      <c r="BQ7" s="38">
        <v>122.05</v>
      </c>
      <c r="BR7" s="38">
        <v>115.35</v>
      </c>
      <c r="BS7" s="38">
        <v>115.55</v>
      </c>
      <c r="BT7" s="38">
        <v>113.82</v>
      </c>
      <c r="BU7" s="38">
        <v>95.4</v>
      </c>
      <c r="BV7" s="38">
        <v>98.6</v>
      </c>
      <c r="BW7" s="38">
        <v>100.82</v>
      </c>
      <c r="BX7" s="38">
        <v>101.64</v>
      </c>
      <c r="BY7" s="38">
        <v>96.77</v>
      </c>
      <c r="BZ7" s="38">
        <v>104.36</v>
      </c>
      <c r="CA7" s="38">
        <v>208.72</v>
      </c>
      <c r="CB7" s="38">
        <v>198.63</v>
      </c>
      <c r="CC7" s="38">
        <v>210.4</v>
      </c>
      <c r="CD7" s="38">
        <v>211.42</v>
      </c>
      <c r="CE7" s="38">
        <v>215.01</v>
      </c>
      <c r="CF7" s="38">
        <v>186.15</v>
      </c>
      <c r="CG7" s="38">
        <v>181.67</v>
      </c>
      <c r="CH7" s="38">
        <v>179.55</v>
      </c>
      <c r="CI7" s="38">
        <v>179.16</v>
      </c>
      <c r="CJ7" s="38">
        <v>187.18</v>
      </c>
      <c r="CK7" s="38">
        <v>165.71</v>
      </c>
      <c r="CL7" s="38">
        <v>45.75</v>
      </c>
      <c r="CM7" s="38">
        <v>46.89</v>
      </c>
      <c r="CN7" s="38">
        <v>46.47</v>
      </c>
      <c r="CO7" s="38">
        <v>45.62</v>
      </c>
      <c r="CP7" s="38">
        <v>43.32</v>
      </c>
      <c r="CQ7" s="38">
        <v>54.47</v>
      </c>
      <c r="CR7" s="38">
        <v>53.61</v>
      </c>
      <c r="CS7" s="38">
        <v>53.52</v>
      </c>
      <c r="CT7" s="38">
        <v>54.24</v>
      </c>
      <c r="CU7" s="38">
        <v>55.88</v>
      </c>
      <c r="CV7" s="38">
        <v>60.41</v>
      </c>
      <c r="CW7" s="38">
        <v>86.61</v>
      </c>
      <c r="CX7" s="38">
        <v>84.01</v>
      </c>
      <c r="CY7" s="38">
        <v>82.92</v>
      </c>
      <c r="CZ7" s="38">
        <v>82.83</v>
      </c>
      <c r="DA7" s="38">
        <v>83.72</v>
      </c>
      <c r="DB7" s="38">
        <v>81.459999999999994</v>
      </c>
      <c r="DC7" s="38">
        <v>81.31</v>
      </c>
      <c r="DD7" s="38">
        <v>81.459999999999994</v>
      </c>
      <c r="DE7" s="38">
        <v>81.680000000000007</v>
      </c>
      <c r="DF7" s="38">
        <v>80.989999999999995</v>
      </c>
      <c r="DG7" s="38">
        <v>89.93</v>
      </c>
      <c r="DH7" s="38">
        <v>43.49</v>
      </c>
      <c r="DI7" s="38">
        <v>43.64</v>
      </c>
      <c r="DJ7" s="38">
        <v>43.9</v>
      </c>
      <c r="DK7" s="38">
        <v>44.83</v>
      </c>
      <c r="DL7" s="38">
        <v>46.4</v>
      </c>
      <c r="DM7" s="38">
        <v>38.520000000000003</v>
      </c>
      <c r="DN7" s="38">
        <v>46.67</v>
      </c>
      <c r="DO7" s="38">
        <v>47.7</v>
      </c>
      <c r="DP7" s="38">
        <v>48.14</v>
      </c>
      <c r="DQ7" s="38">
        <v>46.61</v>
      </c>
      <c r="DR7" s="38">
        <v>48.12</v>
      </c>
      <c r="DS7" s="38">
        <v>0</v>
      </c>
      <c r="DT7" s="38">
        <v>5.32</v>
      </c>
      <c r="DU7" s="38">
        <v>0</v>
      </c>
      <c r="DV7" s="38">
        <v>0</v>
      </c>
      <c r="DW7" s="38">
        <v>0</v>
      </c>
      <c r="DX7" s="38">
        <v>9.43</v>
      </c>
      <c r="DY7" s="38">
        <v>10.029999999999999</v>
      </c>
      <c r="DZ7" s="38">
        <v>7.26</v>
      </c>
      <c r="EA7" s="38">
        <v>11.13</v>
      </c>
      <c r="EB7" s="38">
        <v>10.84</v>
      </c>
      <c r="EC7" s="38">
        <v>15.89</v>
      </c>
      <c r="ED7" s="38">
        <v>3.18</v>
      </c>
      <c r="EE7" s="38">
        <v>2.54</v>
      </c>
      <c r="EF7" s="38">
        <v>0</v>
      </c>
      <c r="EG7" s="38">
        <v>0</v>
      </c>
      <c r="EH7" s="38">
        <v>0</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安藤　貴之</cp:lastModifiedBy>
  <cp:lastPrinted>2019-01-30T23:56:15Z</cp:lastPrinted>
  <dcterms:created xsi:type="dcterms:W3CDTF">2018-12-03T08:27:18Z</dcterms:created>
  <dcterms:modified xsi:type="dcterms:W3CDTF">2019-01-31T01:49:34Z</dcterms:modified>
  <cp:category/>
</cp:coreProperties>
</file>