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aJcDClhFtLF6MS7NBFciS2KELsKNc06iw9dHUcOkBkBHcuIdpd6S+Pt7qgLAZfPFLnll+wMx8ped/ENTiIUjA==" workbookSaltValue="hnpOBXPtBU4521LAllzze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<sst xmlns="http://schemas.openxmlformats.org/spreadsheetml/2006/main" count="232" uniqueCount="120">
  <si>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</si>
  <si>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</si>
  <si>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</si>
  <si>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</si>
  <si>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</si>
  <si>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</si>
  <si>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</si>
  <si>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</si>
  <si>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</si>
  <si>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</si>
  <si>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</si>
  <si>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</si>
  <si>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</si>
  <si>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</si>
  <si>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</si>
  <si>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</si>
  <si>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</si>
  <si>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</si>
  <si>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</si>
  <si>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</si>
  <si>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</si>
  <si>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</si>
  <si>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</si>
  <si>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</si>
  <si>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</si>
  <si>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</si>
  <si>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</si>
  <si>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</si>
  <si>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</si>
  <si>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</si>
  <si>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</si>
  <si>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</si>
  <si>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</si>
  <si>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</si>
  <si>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</si>
  <si>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</si>
  <si>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</si>
  <si>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</si>
  <si>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</si>
  <si>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</si>
  <si>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</si>
  <si>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</si>
  <si>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</si>
  <si>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</si>
  <si>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</si>
  <si>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</si>
  <si>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</si>
  <si>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</si>
  <si>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</si>
  <si>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</si>
  <si>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</si>
  <si>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</si>
  <si>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</si>
  <si>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</si>
  <si>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</si>
  <si>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</si>
  <si>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</si>
  <si>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</si>
  <si>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</si>
  <si>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</si>
  <si>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</si>
  <si>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</si>
  <si>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</si>
  <si>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</si>
  <si>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</si>
  <si>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</si>
  <si>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</si>
  <si>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</si>
  <si>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</si>
  <si>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</si>
  <si>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</si>
  <si>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</si>
  <si>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</si>
  <si>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</si>
  <si>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</si>
  <si>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</si>
  <si>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</si>
  <si>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</si>
  <si>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</si>
  <si>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</si>
  <si>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</si>
  <si>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</si>
  <si>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</si>
  <si>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</si>
  <si>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</si>
  <si>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</si>
  <si>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</si>
  <si>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</si>
  <si>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</si>
  <si>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</si>
  <si>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</si>
  <si>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</si>
  <si>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</si>
  <si>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</si>
  <si>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</si>
  <si>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</si>
  <si>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</si>
  <si>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</si>
  <si>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</si>
  <si>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</si>
  <si>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</si>
  <si>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</si>
  <si>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</si>
  <si>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</si>
  <si>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</si>
  <si>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</si>
  <si>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</si>
  <si>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</si>
  <si>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</si>
  <si>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</si>
  <si>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</si>
  <si>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</si>
  <si>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</si>
  <si>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</si>
  <si>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</si>
  <si>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</si>
  <si>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</si>
  <si>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４年に供用を開始してから、およそ９０年が経過し、その当時整備し老朽化した施設が稼動している状況にあります。また、昭和３０年代の急激な高度経済成長に対応するため、早期の水道施設整備が求められたことから、大規模に整備した施設自体も整備後５０年以上を経過しており、水道施設全体の老朽化が進んでおります。
　このように大量更新の時期を迎える施設の改修費用は膨大であることから、限られた財源の中で長寿命化を図りながら、効率的に更新事業を進める必要があります。
　このような状況を鑑み、アセットマネジメント手法を導入し、中長期的な視点に立った財政計画のもと、将来にわたって健全な経営の維持と事業運営に努めてまいります。</t>
    <rPh sb="39" eb="41">
      <t>シセツ</t>
    </rPh>
    <rPh sb="42" eb="44">
      <t>カドウ</t>
    </rPh>
    <rPh sb="48" eb="50">
      <t>ジョウキョウ</t>
    </rPh>
    <rPh sb="59" eb="61">
      <t>ショウワ</t>
    </rPh>
    <rPh sb="63" eb="65">
      <t>ネンダイ</t>
    </rPh>
    <rPh sb="66" eb="68">
      <t>キュウゲキ</t>
    </rPh>
    <rPh sb="69" eb="71">
      <t>コウド</t>
    </rPh>
    <rPh sb="71" eb="73">
      <t>ケイザイ</t>
    </rPh>
    <rPh sb="73" eb="75">
      <t>セイチョウ</t>
    </rPh>
    <rPh sb="76" eb="78">
      <t>タイオウ</t>
    </rPh>
    <rPh sb="83" eb="85">
      <t>ソウキ</t>
    </rPh>
    <rPh sb="86" eb="88">
      <t>スイドウ</t>
    </rPh>
    <rPh sb="88" eb="90">
      <t>シセツ</t>
    </rPh>
    <rPh sb="90" eb="92">
      <t>セイビ</t>
    </rPh>
    <rPh sb="93" eb="94">
      <t>モト</t>
    </rPh>
    <rPh sb="103" eb="106">
      <t>ダイキボ</t>
    </rPh>
    <rPh sb="107" eb="109">
      <t>セイビ</t>
    </rPh>
    <rPh sb="111" eb="113">
      <t>シセツ</t>
    </rPh>
    <rPh sb="113" eb="115">
      <t>ジタイ</t>
    </rPh>
    <rPh sb="116" eb="118">
      <t>セイビ</t>
    </rPh>
    <rPh sb="118" eb="119">
      <t>ゴ</t>
    </rPh>
    <rPh sb="121" eb="122">
      <t>ネン</t>
    </rPh>
    <rPh sb="122" eb="124">
      <t>イジョウ</t>
    </rPh>
    <rPh sb="125" eb="127">
      <t>ケイカ</t>
    </rPh>
    <rPh sb="132" eb="134">
      <t>スイドウ</t>
    </rPh>
    <rPh sb="134" eb="136">
      <t>シセツ</t>
    </rPh>
    <rPh sb="136" eb="138">
      <t>ゼンタイ</t>
    </rPh>
    <rPh sb="139" eb="142">
      <t>ロウキュウカ</t>
    </rPh>
    <rPh sb="143" eb="144">
      <t>スス</t>
    </rPh>
    <rPh sb="172" eb="174">
      <t>カイシュウ</t>
    </rPh>
    <rPh sb="196" eb="197">
      <t>チョウ</t>
    </rPh>
    <rPh sb="197" eb="200">
      <t>ジュミョウカ</t>
    </rPh>
    <rPh sb="201" eb="202">
      <t>ハカ</t>
    </rPh>
    <rPh sb="216" eb="217">
      <t>スス</t>
    </rPh>
    <rPh sb="237" eb="238">
      <t>カンガ</t>
    </rPh>
    <rPh sb="297" eb="298">
      <t>ツト</t>
    </rPh>
    <phoneticPr fontId="4"/>
  </si>
  <si>
    <t>　経常収支比率については、料金収入及び基準内一般会計繰入金等の収益で維持管理費及び支払利息等の費用を賄っており、当該値は100％を超え黒字経営であることから健全経営を保っております。
　しかし、長期的には水需要の減少に伴う給水収益の減少や老朽施設の修繕及び更新に要する費用などの増加が見込まれることから、今後より一層の経営効率化を進め、収益性の確保に努める必要があります。
　累積欠損金比率については、純損失（赤字）がないことから当該値0％であり、流動比率についても、当該値は100％を超えていることから、短期的な債務に対する支払い能力を有し、健全経営を保っております。
　企業債残高対給水収益比率については、類似団体と比較し高い水準にありますが、現在まで高利率の既往債の繰上償還制度を活用するなど、その健全化にも努めてまいりました。今後も、新規借入の抑制を図りながら更なる財政健全化に努めてまいります。</t>
    <rPh sb="1" eb="3">
      <t>ケイジョウ</t>
    </rPh>
    <rPh sb="3" eb="5">
      <t>シュウシ</t>
    </rPh>
    <rPh sb="5" eb="7">
      <t>ヒリツ</t>
    </rPh>
    <rPh sb="13" eb="15">
      <t>リョウキン</t>
    </rPh>
    <rPh sb="15" eb="17">
      <t>シュウニュウ</t>
    </rPh>
    <rPh sb="17" eb="18">
      <t>オヨ</t>
    </rPh>
    <rPh sb="19" eb="22">
      <t>キジュンナイ</t>
    </rPh>
    <rPh sb="22" eb="24">
      <t>イッパン</t>
    </rPh>
    <rPh sb="24" eb="26">
      <t>カイケイ</t>
    </rPh>
    <rPh sb="26" eb="28">
      <t>クリイレ</t>
    </rPh>
    <rPh sb="28" eb="29">
      <t>キン</t>
    </rPh>
    <rPh sb="29" eb="30">
      <t>トウ</t>
    </rPh>
    <rPh sb="31" eb="33">
      <t>シュウエキ</t>
    </rPh>
    <rPh sb="34" eb="36">
      <t>イジ</t>
    </rPh>
    <rPh sb="36" eb="39">
      <t>カンリヒ</t>
    </rPh>
    <rPh sb="39" eb="40">
      <t>オヨ</t>
    </rPh>
    <rPh sb="41" eb="43">
      <t>シハライ</t>
    </rPh>
    <rPh sb="43" eb="45">
      <t>リソク</t>
    </rPh>
    <rPh sb="45" eb="46">
      <t>トウ</t>
    </rPh>
    <rPh sb="47" eb="49">
      <t>ヒヨウ</t>
    </rPh>
    <rPh sb="50" eb="51">
      <t>マカナ</t>
    </rPh>
    <rPh sb="56" eb="58">
      <t>トウガイ</t>
    </rPh>
    <rPh sb="58" eb="59">
      <t>アタイ</t>
    </rPh>
    <rPh sb="65" eb="66">
      <t>コ</t>
    </rPh>
    <rPh sb="67" eb="68">
      <t>クロ</t>
    </rPh>
    <rPh sb="68" eb="69">
      <t>ジ</t>
    </rPh>
    <rPh sb="69" eb="71">
      <t>ケイエイ</t>
    </rPh>
    <rPh sb="78" eb="80">
      <t>ケンゼン</t>
    </rPh>
    <rPh sb="80" eb="82">
      <t>ケイエイ</t>
    </rPh>
    <rPh sb="83" eb="84">
      <t>タモ</t>
    </rPh>
    <rPh sb="97" eb="100">
      <t>チョウキテキ</t>
    </rPh>
    <rPh sb="102" eb="103">
      <t>ミズ</t>
    </rPh>
    <rPh sb="103" eb="105">
      <t>ジュヨウ</t>
    </rPh>
    <rPh sb="106" eb="108">
      <t>ゲンショウ</t>
    </rPh>
    <rPh sb="109" eb="110">
      <t>トモナ</t>
    </rPh>
    <rPh sb="111" eb="113">
      <t>キュウスイ</t>
    </rPh>
    <rPh sb="113" eb="115">
      <t>シュウエキ</t>
    </rPh>
    <rPh sb="116" eb="118">
      <t>ゲンショウ</t>
    </rPh>
    <rPh sb="119" eb="121">
      <t>ロウキュウ</t>
    </rPh>
    <rPh sb="121" eb="123">
      <t>シセツ</t>
    </rPh>
    <rPh sb="124" eb="126">
      <t>シュウゼン</t>
    </rPh>
    <rPh sb="126" eb="127">
      <t>オヨ</t>
    </rPh>
    <rPh sb="128" eb="130">
      <t>コウシン</t>
    </rPh>
    <rPh sb="131" eb="132">
      <t>ヨウ</t>
    </rPh>
    <rPh sb="134" eb="136">
      <t>ヒヨウ</t>
    </rPh>
    <rPh sb="139" eb="141">
      <t>ゾウカ</t>
    </rPh>
    <rPh sb="142" eb="144">
      <t>ミコ</t>
    </rPh>
    <rPh sb="152" eb="154">
      <t>コンゴ</t>
    </rPh>
    <rPh sb="156" eb="158">
      <t>イッソウ</t>
    </rPh>
    <rPh sb="159" eb="161">
      <t>ケイエイ</t>
    </rPh>
    <rPh sb="161" eb="164">
      <t>コウリツカ</t>
    </rPh>
    <rPh sb="165" eb="166">
      <t>スス</t>
    </rPh>
    <rPh sb="168" eb="171">
      <t>シュウエキセイ</t>
    </rPh>
    <rPh sb="172" eb="174">
      <t>カクホ</t>
    </rPh>
    <rPh sb="175" eb="176">
      <t>ツト</t>
    </rPh>
    <rPh sb="178" eb="180">
      <t>ヒツヨウ</t>
    </rPh>
    <rPh sb="188" eb="190">
      <t>ルイセキ</t>
    </rPh>
    <rPh sb="190" eb="193">
      <t>ケッソンキン</t>
    </rPh>
    <rPh sb="193" eb="195">
      <t>ヒリツ</t>
    </rPh>
    <rPh sb="201" eb="202">
      <t>ジュン</t>
    </rPh>
    <rPh sb="202" eb="204">
      <t>ソンシツ</t>
    </rPh>
    <rPh sb="205" eb="206">
      <t>アカ</t>
    </rPh>
    <rPh sb="206" eb="207">
      <t>ジ</t>
    </rPh>
    <rPh sb="215" eb="217">
      <t>トウガイ</t>
    </rPh>
    <rPh sb="217" eb="218">
      <t>アタイ</t>
    </rPh>
    <rPh sb="224" eb="226">
      <t>リュウドウ</t>
    </rPh>
    <rPh sb="226" eb="228">
      <t>ヒリツ</t>
    </rPh>
    <rPh sb="234" eb="236">
      <t>トウガイ</t>
    </rPh>
    <rPh sb="236" eb="237">
      <t>アタイ</t>
    </rPh>
    <rPh sb="243" eb="244">
      <t>コ</t>
    </rPh>
    <rPh sb="253" eb="256">
      <t>タンキテキ</t>
    </rPh>
    <rPh sb="257" eb="259">
      <t>サイム</t>
    </rPh>
    <rPh sb="260" eb="261">
      <t>タイ</t>
    </rPh>
    <rPh sb="263" eb="265">
      <t>シハラ</t>
    </rPh>
    <rPh sb="266" eb="268">
      <t>ノウリョク</t>
    </rPh>
    <rPh sb="269" eb="270">
      <t>ユウ</t>
    </rPh>
    <rPh sb="272" eb="274">
      <t>ケンゼン</t>
    </rPh>
    <rPh sb="274" eb="276">
      <t>ケイエイ</t>
    </rPh>
    <rPh sb="277" eb="278">
      <t>タモ</t>
    </rPh>
    <rPh sb="287" eb="289">
      <t>キギョウ</t>
    </rPh>
    <rPh sb="289" eb="290">
      <t>サイ</t>
    </rPh>
    <rPh sb="290" eb="292">
      <t>ザンダカ</t>
    </rPh>
    <rPh sb="292" eb="293">
      <t>タイ</t>
    </rPh>
    <rPh sb="293" eb="295">
      <t>キュウスイ</t>
    </rPh>
    <rPh sb="295" eb="297">
      <t>シュウエキ</t>
    </rPh>
    <rPh sb="297" eb="299">
      <t>ヒリツ</t>
    </rPh>
    <rPh sb="305" eb="307">
      <t>ルイジ</t>
    </rPh>
    <rPh sb="307" eb="309">
      <t>ダンタイ</t>
    </rPh>
    <rPh sb="310" eb="312">
      <t>ヒカク</t>
    </rPh>
    <rPh sb="313" eb="314">
      <t>タカ</t>
    </rPh>
    <rPh sb="315" eb="317">
      <t>スイジュン</t>
    </rPh>
    <rPh sb="324" eb="326">
      <t>ゲンザイ</t>
    </rPh>
    <rPh sb="328" eb="329">
      <t>コウ</t>
    </rPh>
    <rPh sb="329" eb="331">
      <t>リリツ</t>
    </rPh>
    <rPh sb="332" eb="334">
      <t>キオウ</t>
    </rPh>
    <rPh sb="334" eb="335">
      <t>サイ</t>
    </rPh>
    <rPh sb="336" eb="338">
      <t>クリアゲ</t>
    </rPh>
    <rPh sb="338" eb="340">
      <t>ショウカン</t>
    </rPh>
    <rPh sb="340" eb="342">
      <t>セイド</t>
    </rPh>
    <rPh sb="343" eb="345">
      <t>カツヨウ</t>
    </rPh>
    <rPh sb="352" eb="355">
      <t>ケンゼンカ</t>
    </rPh>
    <rPh sb="357" eb="358">
      <t>ツト</t>
    </rPh>
    <rPh sb="367" eb="369">
      <t>コンゴ</t>
    </rPh>
    <rPh sb="371" eb="373">
      <t>シンキ</t>
    </rPh>
    <rPh sb="373" eb="375">
      <t>カリイレ</t>
    </rPh>
    <rPh sb="376" eb="378">
      <t>ヨクセイ</t>
    </rPh>
    <rPh sb="379" eb="380">
      <t>ハカ</t>
    </rPh>
    <rPh sb="384" eb="385">
      <t>サラ</t>
    </rPh>
    <rPh sb="387" eb="389">
      <t>ザイセイ</t>
    </rPh>
    <rPh sb="391" eb="392">
      <t>カ</t>
    </rPh>
    <rPh sb="393" eb="394">
      <t>ツト</t>
    </rPh>
    <phoneticPr fontId="4"/>
  </si>
  <si>
    <t>　これまで拡張を行ってきた水道も、少子高齢化による人口減少や節水志向などにより水需要が減少傾向にあり、それに伴い給水収益についても減少することが予想されます。
　さらに、水道施設の老朽化が進行し、計画的な更新が必要となってきておりますが、財源確保が困難となってくることが予想されることから、将来を見通したビジョンや財政計画の定期的なフォローアップ及び適正な水道料金の設定が重要となってきます。
　今後も、事務事業の改善や更なる経費の節減に努め、健全な経営を図りながら独立採算制を確保し、本市の水道事業の基本理念である「安全でおいしい水を将来にわたり安定的に供給できる水道づくり」に努めてまいります。</t>
    <rPh sb="5" eb="7">
      <t>カクチョウ</t>
    </rPh>
    <rPh sb="8" eb="9">
      <t>オコナ</t>
    </rPh>
    <rPh sb="13" eb="15">
      <t>スイドウ</t>
    </rPh>
    <rPh sb="17" eb="19">
      <t>ショウシ</t>
    </rPh>
    <rPh sb="19" eb="22">
      <t>コウレイカ</t>
    </rPh>
    <rPh sb="25" eb="27">
      <t>ジンコウ</t>
    </rPh>
    <rPh sb="27" eb="29">
      <t>ゲンショウ</t>
    </rPh>
    <rPh sb="30" eb="32">
      <t>セッスイ</t>
    </rPh>
    <rPh sb="32" eb="34">
      <t>シコウ</t>
    </rPh>
    <rPh sb="39" eb="40">
      <t>ミズ</t>
    </rPh>
    <rPh sb="40" eb="42">
      <t>ジュヨウ</t>
    </rPh>
    <rPh sb="43" eb="45">
      <t>ゲンショウ</t>
    </rPh>
    <rPh sb="45" eb="47">
      <t>ケイコウ</t>
    </rPh>
    <rPh sb="54" eb="55">
      <t>トモナ</t>
    </rPh>
    <rPh sb="56" eb="58">
      <t>キュウスイ</t>
    </rPh>
    <rPh sb="58" eb="60">
      <t>シュウエキ</t>
    </rPh>
    <rPh sb="65" eb="67">
      <t>ゲンショウ</t>
    </rPh>
    <rPh sb="72" eb="74">
      <t>ヨソウ</t>
    </rPh>
    <rPh sb="85" eb="87">
      <t>スイドウ</t>
    </rPh>
    <rPh sb="87" eb="89">
      <t>シセツ</t>
    </rPh>
    <rPh sb="90" eb="93">
      <t>ロウキュウカ</t>
    </rPh>
    <rPh sb="94" eb="96">
      <t>シンコウ</t>
    </rPh>
    <rPh sb="98" eb="100">
      <t>ケイカク</t>
    </rPh>
    <rPh sb="100" eb="101">
      <t>テキ</t>
    </rPh>
    <rPh sb="102" eb="104">
      <t>コウシン</t>
    </rPh>
    <rPh sb="105" eb="107">
      <t>ヒツヨウ</t>
    </rPh>
    <rPh sb="119" eb="121">
      <t>ザイゲン</t>
    </rPh>
    <rPh sb="121" eb="123">
      <t>カクホ</t>
    </rPh>
    <rPh sb="124" eb="126">
      <t>コンナン</t>
    </rPh>
    <rPh sb="135" eb="137">
      <t>ヨソウ</t>
    </rPh>
    <rPh sb="145" eb="147">
      <t>ショウライ</t>
    </rPh>
    <rPh sb="148" eb="150">
      <t>ミトオ</t>
    </rPh>
    <rPh sb="157" eb="159">
      <t>ザイセイ</t>
    </rPh>
    <rPh sb="159" eb="161">
      <t>ケイカク</t>
    </rPh>
    <rPh sb="162" eb="165">
      <t>テイキテキ</t>
    </rPh>
    <rPh sb="173" eb="174">
      <t>オヨ</t>
    </rPh>
    <rPh sb="175" eb="177">
      <t>テキセイ</t>
    </rPh>
    <rPh sb="178" eb="180">
      <t>スイドウ</t>
    </rPh>
    <rPh sb="180" eb="182">
      <t>リョウキン</t>
    </rPh>
    <rPh sb="183" eb="185">
      <t>セッテイ</t>
    </rPh>
    <rPh sb="186" eb="188">
      <t>ジュウヨウ</t>
    </rPh>
    <rPh sb="198" eb="200">
      <t>コンゴ</t>
    </rPh>
    <rPh sb="202" eb="204">
      <t>ジム</t>
    </rPh>
    <rPh sb="204" eb="206">
      <t>ジギョウ</t>
    </rPh>
    <rPh sb="207" eb="209">
      <t>カイゼン</t>
    </rPh>
    <rPh sb="210" eb="211">
      <t>サラ</t>
    </rPh>
    <rPh sb="213" eb="215">
      <t>ケイヒ</t>
    </rPh>
    <rPh sb="216" eb="218">
      <t>セツゲン</t>
    </rPh>
    <rPh sb="219" eb="220">
      <t>ツト</t>
    </rPh>
    <rPh sb="233" eb="235">
      <t>ドクリツ</t>
    </rPh>
    <rPh sb="235" eb="237">
      <t>サイサン</t>
    </rPh>
    <rPh sb="237" eb="238">
      <t>セイ</t>
    </rPh>
    <rPh sb="239" eb="241">
      <t>カクホ</t>
    </rPh>
    <rPh sb="243" eb="244">
      <t>ホン</t>
    </rPh>
    <rPh sb="244" eb="245">
      <t>シ</t>
    </rPh>
    <rPh sb="246" eb="248">
      <t>スイドウ</t>
    </rPh>
    <rPh sb="248" eb="250">
      <t>ジギョウ</t>
    </rPh>
    <rPh sb="251" eb="253">
      <t>キホン</t>
    </rPh>
    <rPh sb="253" eb="255">
      <t>リネン</t>
    </rPh>
    <rPh sb="259" eb="261">
      <t>アンゼン</t>
    </rPh>
    <rPh sb="266" eb="267">
      <t>ミズ</t>
    </rPh>
    <rPh sb="268" eb="270">
      <t>ショウライ</t>
    </rPh>
    <rPh sb="274" eb="277">
      <t>アンテイテキ</t>
    </rPh>
    <rPh sb="278" eb="280">
      <t>キョウキュウ</t>
    </rPh>
    <rPh sb="283" eb="285">
      <t>スイドウ</t>
    </rPh>
    <rPh sb="290" eb="29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</si>
</sst>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0.02</c:v>
                </c:pt>
                <c:pt idx="1">
                  <c:v>0.88</c:v>
                </c:pt>
                <c:pt idx="2">
                  <c:v>0.32</c:v>
                </c:pt>
                <c:pt idx="3">
                  <c:v>0.41</c:v>
                </c:pt>
                <c:pt idx="4">
                  <c:v>0.84</c:v>
                </c:pt>
              </c:numCache>
            </c:numRef>
          </c:val>
          <c:extLst xmlns:c16r2="http://schemas.microsoft.com/office/drawing/2015/06/chart">
            <c:ext xmlns:c16="http://schemas.microsoft.com/office/drawing/2014/chart" uri="{C3380CC4-5D6E-409C-BE32-E72D297353CC}">
              <c16:uniqueId val="{00000000-EFF8-4429-8695-CBEB8C6A271E}"/>
            </c:ext>
          </c:extLst>
        </c:ser>
        <c:dLbls>
          <c:showLegendKey val="0"/>
          <c:showVal val="0"/>
          <c:showCatName val="0"/>
          <c:showSerName val="0"/>
          <c:showPercent val="0"/>
          <c:showBubbleSize val="0"/>
        </c:dLbls>
        <c:gapWidth val="150"/>
        <c:axId val="86481920"/>
        <c:axId val="8854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EFF8-4429-8695-CBEB8C6A271E}"/>
            </c:ext>
          </c:extLst>
        </c:ser>
        <c:dLbls>
          <c:showLegendKey val="0"/>
          <c:showVal val="0"/>
          <c:showCatName val="0"/>
          <c:showSerName val="0"/>
          <c:showPercent val="0"/>
          <c:showBubbleSize val="0"/>
        </c:dLbls>
        <c:marker val="1"/>
        <c:smooth val="0"/>
        <c:axId val="86481920"/>
        <c:axId val="88541056"/>
      </c:lineChart>
      <c:dateAx>
        <c:axId val="86481920"/>
        <c:scaling>
          <c:orientation val="minMax"/>
        </c:scaling>
        <c:delete val="1"/>
        <c:axPos val="b"/>
        <c:numFmt formatCode="ge" sourceLinked="1"/>
        <c:majorTickMark val="none"/>
        <c:minorTickMark val="none"/>
        <c:tickLblPos val="none"/>
        <c:crossAx val="88541056"/>
        <c:crosses val="autoZero"/>
        <c:auto val="1"/>
        <c:lblOffset val="100"/>
        <c:baseTimeUnit val="years"/>
      </c:dateAx>
      <c:valAx>
        <c:axId val="885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66.319999999999993</c:v>
                </c:pt>
                <c:pt idx="1">
                  <c:v>84.85</c:v>
                </c:pt>
                <c:pt idx="2">
                  <c:v>84.14</c:v>
                </c:pt>
                <c:pt idx="3">
                  <c:v>86.03</c:v>
                </c:pt>
                <c:pt idx="4">
                  <c:v>84.87</c:v>
                </c:pt>
              </c:numCache>
            </c:numRef>
          </c:val>
          <c:extLst xmlns:c16r2="http://schemas.microsoft.com/office/drawing/2015/06/chart">
            <c:ext xmlns:c16="http://schemas.microsoft.com/office/drawing/2014/chart" uri="{C3380CC4-5D6E-409C-BE32-E72D297353CC}">
              <c16:uniqueId val="{00000000-96A9-4A02-A63D-BDCFAB861C99}"/>
            </c:ext>
          </c:extLst>
        </c:ser>
        <c:dLbls>
          <c:showLegendKey val="0"/>
          <c:showVal val="0"/>
          <c:showCatName val="0"/>
          <c:showSerName val="0"/>
          <c:showPercent val="0"/>
          <c:showBubbleSize val="0"/>
        </c:dLbls>
        <c:gapWidth val="150"/>
        <c:axId val="76957568"/>
        <c:axId val="7695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96A9-4A02-A63D-BDCFAB861C99}"/>
            </c:ext>
          </c:extLst>
        </c:ser>
        <c:dLbls>
          <c:showLegendKey val="0"/>
          <c:showVal val="0"/>
          <c:showCatName val="0"/>
          <c:showSerName val="0"/>
          <c:showPercent val="0"/>
          <c:showBubbleSize val="0"/>
        </c:dLbls>
        <c:marker val="1"/>
        <c:smooth val="0"/>
        <c:axId val="76957568"/>
        <c:axId val="76959744"/>
      </c:lineChart>
      <c:dateAx>
        <c:axId val="76957568"/>
        <c:scaling>
          <c:orientation val="minMax"/>
        </c:scaling>
        <c:delete val="1"/>
        <c:axPos val="b"/>
        <c:numFmt formatCode="ge" sourceLinked="1"/>
        <c:majorTickMark val="none"/>
        <c:minorTickMark val="none"/>
        <c:tickLblPos val="none"/>
        <c:crossAx val="76959744"/>
        <c:crosses val="autoZero"/>
        <c:auto val="1"/>
        <c:lblOffset val="100"/>
        <c:baseTimeUnit val="years"/>
      </c:dateAx>
      <c:valAx>
        <c:axId val="769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81.95</c:v>
                </c:pt>
                <c:pt idx="1">
                  <c:v>83.31</c:v>
                </c:pt>
                <c:pt idx="2">
                  <c:v>84.94</c:v>
                </c:pt>
                <c:pt idx="3">
                  <c:v>82.85</c:v>
                </c:pt>
                <c:pt idx="4">
                  <c:v>83.35</c:v>
                </c:pt>
              </c:numCache>
            </c:numRef>
          </c:val>
          <c:extLst xmlns:c16r2="http://schemas.microsoft.com/office/drawing/2015/06/chart">
            <c:ext xmlns:c16="http://schemas.microsoft.com/office/drawing/2014/chart" uri="{C3380CC4-5D6E-409C-BE32-E72D297353CC}">
              <c16:uniqueId val="{00000000-4BE0-4B13-A812-D89FDEBE31B6}"/>
            </c:ext>
          </c:extLst>
        </c:ser>
        <c:dLbls>
          <c:showLegendKey val="0"/>
          <c:showVal val="0"/>
          <c:showCatName val="0"/>
          <c:showSerName val="0"/>
          <c:showPercent val="0"/>
          <c:showBubbleSize val="0"/>
        </c:dLbls>
        <c:gapWidth val="150"/>
        <c:axId val="76970240"/>
        <c:axId val="7698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4BE0-4B13-A812-D89FDEBE31B6}"/>
            </c:ext>
          </c:extLst>
        </c:ser>
        <c:dLbls>
          <c:showLegendKey val="0"/>
          <c:showVal val="0"/>
          <c:showCatName val="0"/>
          <c:showSerName val="0"/>
          <c:showPercent val="0"/>
          <c:showBubbleSize val="0"/>
        </c:dLbls>
        <c:marker val="1"/>
        <c:smooth val="0"/>
        <c:axId val="76970240"/>
        <c:axId val="76984704"/>
      </c:lineChart>
      <c:dateAx>
        <c:axId val="76970240"/>
        <c:scaling>
          <c:orientation val="minMax"/>
        </c:scaling>
        <c:delete val="1"/>
        <c:axPos val="b"/>
        <c:numFmt formatCode="ge" sourceLinked="1"/>
        <c:majorTickMark val="none"/>
        <c:minorTickMark val="none"/>
        <c:tickLblPos val="none"/>
        <c:crossAx val="76984704"/>
        <c:crosses val="autoZero"/>
        <c:auto val="1"/>
        <c:lblOffset val="100"/>
        <c:baseTimeUnit val="years"/>
      </c:dateAx>
      <c:valAx>
        <c:axId val="769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110.22</c:v>
                </c:pt>
                <c:pt idx="1">
                  <c:v>113.45</c:v>
                </c:pt>
                <c:pt idx="2">
                  <c:v>115.16</c:v>
                </c:pt>
                <c:pt idx="3">
                  <c:v>121.85</c:v>
                </c:pt>
                <c:pt idx="4">
                  <c:v>118.42</c:v>
                </c:pt>
              </c:numCache>
            </c:numRef>
          </c:val>
          <c:extLst xmlns:c16r2="http://schemas.microsoft.com/office/drawing/2015/06/chart">
            <c:ext xmlns:c16="http://schemas.microsoft.com/office/drawing/2014/chart" uri="{C3380CC4-5D6E-409C-BE32-E72D297353CC}">
              <c16:uniqueId val="{00000000-FEFE-4238-BB27-85AD89437D38}"/>
            </c:ext>
          </c:extLst>
        </c:ser>
        <c:dLbls>
          <c:showLegendKey val="0"/>
          <c:showVal val="0"/>
          <c:showCatName val="0"/>
          <c:showSerName val="0"/>
          <c:showPercent val="0"/>
          <c:showBubbleSize val="0"/>
        </c:dLbls>
        <c:gapWidth val="150"/>
        <c:axId val="31053696"/>
        <c:axId val="3105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FEFE-4238-BB27-85AD89437D38}"/>
            </c:ext>
          </c:extLst>
        </c:ser>
        <c:dLbls>
          <c:showLegendKey val="0"/>
          <c:showVal val="0"/>
          <c:showCatName val="0"/>
          <c:showSerName val="0"/>
          <c:showPercent val="0"/>
          <c:showBubbleSize val="0"/>
        </c:dLbls>
        <c:marker val="1"/>
        <c:smooth val="0"/>
        <c:axId val="31053696"/>
        <c:axId val="31055872"/>
      </c:lineChart>
      <c:dateAx>
        <c:axId val="31053696"/>
        <c:scaling>
          <c:orientation val="minMax"/>
        </c:scaling>
        <c:delete val="1"/>
        <c:axPos val="b"/>
        <c:numFmt formatCode="ge" sourceLinked="1"/>
        <c:majorTickMark val="none"/>
        <c:minorTickMark val="none"/>
        <c:tickLblPos val="none"/>
        <c:crossAx val="31055872"/>
        <c:crosses val="autoZero"/>
        <c:auto val="1"/>
        <c:lblOffset val="100"/>
        <c:baseTimeUnit val="years"/>
      </c:dateAx>
      <c:valAx>
        <c:axId val="31055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0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34.590000000000003</c:v>
                </c:pt>
                <c:pt idx="1">
                  <c:v>35.61</c:v>
                </c:pt>
                <c:pt idx="2">
                  <c:v>37.22</c:v>
                </c:pt>
                <c:pt idx="3">
                  <c:v>38.47</c:v>
                </c:pt>
                <c:pt idx="4">
                  <c:v>39.590000000000003</c:v>
                </c:pt>
              </c:numCache>
            </c:numRef>
          </c:val>
          <c:extLst xmlns:c16r2="http://schemas.microsoft.com/office/drawing/2015/06/chart">
            <c:ext xmlns:c16="http://schemas.microsoft.com/office/drawing/2014/chart" uri="{C3380CC4-5D6E-409C-BE32-E72D297353CC}">
              <c16:uniqueId val="{00000000-E129-428D-B78C-7E3568739DDD}"/>
            </c:ext>
          </c:extLst>
        </c:ser>
        <c:dLbls>
          <c:showLegendKey val="0"/>
          <c:showVal val="0"/>
          <c:showCatName val="0"/>
          <c:showSerName val="0"/>
          <c:showPercent val="0"/>
          <c:showBubbleSize val="0"/>
        </c:dLbls>
        <c:gapWidth val="150"/>
        <c:axId val="48707840"/>
        <c:axId val="4871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E129-428D-B78C-7E3568739DDD}"/>
            </c:ext>
          </c:extLst>
        </c:ser>
        <c:dLbls>
          <c:showLegendKey val="0"/>
          <c:showVal val="0"/>
          <c:showCatName val="0"/>
          <c:showSerName val="0"/>
          <c:showPercent val="0"/>
          <c:showBubbleSize val="0"/>
        </c:dLbls>
        <c:marker val="1"/>
        <c:smooth val="0"/>
        <c:axId val="48707840"/>
        <c:axId val="48714112"/>
      </c:lineChart>
      <c:dateAx>
        <c:axId val="48707840"/>
        <c:scaling>
          <c:orientation val="minMax"/>
        </c:scaling>
        <c:delete val="1"/>
        <c:axPos val="b"/>
        <c:numFmt formatCode="ge" sourceLinked="1"/>
        <c:majorTickMark val="none"/>
        <c:minorTickMark val="none"/>
        <c:tickLblPos val="none"/>
        <c:crossAx val="48714112"/>
        <c:crosses val="autoZero"/>
        <c:auto val="1"/>
        <c:lblOffset val="100"/>
        <c:baseTimeUnit val="years"/>
      </c:dateAx>
      <c:valAx>
        <c:axId val="487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3.78</c:v>
                </c:pt>
                <c:pt idx="1">
                  <c:v>3.51</c:v>
                </c:pt>
                <c:pt idx="2">
                  <c:v>5.23</c:v>
                </c:pt>
                <c:pt idx="3">
                  <c:v>10.07</c:v>
                </c:pt>
                <c:pt idx="4">
                  <c:v>10.58</c:v>
                </c:pt>
              </c:numCache>
            </c:numRef>
          </c:val>
          <c:extLst xmlns:c16r2="http://schemas.microsoft.com/office/drawing/2015/06/chart">
            <c:ext xmlns:c16="http://schemas.microsoft.com/office/drawing/2014/chart" uri="{C3380CC4-5D6E-409C-BE32-E72D297353CC}">
              <c16:uniqueId val="{00000000-845E-40BB-B31F-C8CB4063BA9B}"/>
            </c:ext>
          </c:extLst>
        </c:ser>
        <c:dLbls>
          <c:showLegendKey val="0"/>
          <c:showVal val="0"/>
          <c:showCatName val="0"/>
          <c:showSerName val="0"/>
          <c:showPercent val="0"/>
          <c:showBubbleSize val="0"/>
        </c:dLbls>
        <c:gapWidth val="150"/>
        <c:axId val="48728704"/>
        <c:axId val="4873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845E-40BB-B31F-C8CB4063BA9B}"/>
            </c:ext>
          </c:extLst>
        </c:ser>
        <c:dLbls>
          <c:showLegendKey val="0"/>
          <c:showVal val="0"/>
          <c:showCatName val="0"/>
          <c:showSerName val="0"/>
          <c:showPercent val="0"/>
          <c:showBubbleSize val="0"/>
        </c:dLbls>
        <c:marker val="1"/>
        <c:smooth val="0"/>
        <c:axId val="48728704"/>
        <c:axId val="48730880"/>
      </c:lineChart>
      <c:dateAx>
        <c:axId val="48728704"/>
        <c:scaling>
          <c:orientation val="minMax"/>
        </c:scaling>
        <c:delete val="1"/>
        <c:axPos val="b"/>
        <c:numFmt formatCode="ge" sourceLinked="1"/>
        <c:majorTickMark val="none"/>
        <c:minorTickMark val="none"/>
        <c:tickLblPos val="none"/>
        <c:crossAx val="48730880"/>
        <c:crosses val="autoZero"/>
        <c:auto val="1"/>
        <c:lblOffset val="100"/>
        <c:baseTimeUnit val="years"/>
      </c:dateAx>
      <c:valAx>
        <c:axId val="487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18-4764-BCBA-36EED0EAC46F}"/>
            </c:ext>
          </c:extLst>
        </c:ser>
        <c:dLbls>
          <c:showLegendKey val="0"/>
          <c:showVal val="0"/>
          <c:showCatName val="0"/>
          <c:showSerName val="0"/>
          <c:showPercent val="0"/>
          <c:showBubbleSize val="0"/>
        </c:dLbls>
        <c:gapWidth val="150"/>
        <c:axId val="48745856"/>
        <c:axId val="4875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CC18-4764-BCBA-36EED0EAC46F}"/>
            </c:ext>
          </c:extLst>
        </c:ser>
        <c:dLbls>
          <c:showLegendKey val="0"/>
          <c:showVal val="0"/>
          <c:showCatName val="0"/>
          <c:showSerName val="0"/>
          <c:showPercent val="0"/>
          <c:showBubbleSize val="0"/>
        </c:dLbls>
        <c:marker val="1"/>
        <c:smooth val="0"/>
        <c:axId val="48745856"/>
        <c:axId val="48752128"/>
      </c:lineChart>
      <c:dateAx>
        <c:axId val="48745856"/>
        <c:scaling>
          <c:orientation val="minMax"/>
        </c:scaling>
        <c:delete val="1"/>
        <c:axPos val="b"/>
        <c:numFmt formatCode="ge" sourceLinked="1"/>
        <c:majorTickMark val="none"/>
        <c:minorTickMark val="none"/>
        <c:tickLblPos val="none"/>
        <c:crossAx val="48752128"/>
        <c:crosses val="autoZero"/>
        <c:auto val="1"/>
        <c:lblOffset val="100"/>
        <c:baseTimeUnit val="years"/>
      </c:dateAx>
      <c:valAx>
        <c:axId val="4875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2456.33</c:v>
                </c:pt>
                <c:pt idx="1">
                  <c:v>533.48</c:v>
                </c:pt>
                <c:pt idx="2">
                  <c:v>523.47</c:v>
                </c:pt>
                <c:pt idx="3">
                  <c:v>529.96</c:v>
                </c:pt>
                <c:pt idx="4">
                  <c:v>537.08000000000004</c:v>
                </c:pt>
              </c:numCache>
            </c:numRef>
          </c:val>
          <c:extLst xmlns:c16r2="http://schemas.microsoft.com/office/drawing/2015/06/chart">
            <c:ext xmlns:c16="http://schemas.microsoft.com/office/drawing/2014/chart" uri="{C3380CC4-5D6E-409C-BE32-E72D297353CC}">
              <c16:uniqueId val="{00000000-C5C9-4559-B443-5E31857439DA}"/>
            </c:ext>
          </c:extLst>
        </c:ser>
        <c:dLbls>
          <c:showLegendKey val="0"/>
          <c:showVal val="0"/>
          <c:showCatName val="0"/>
          <c:showSerName val="0"/>
          <c:showPercent val="0"/>
          <c:showBubbleSize val="0"/>
        </c:dLbls>
        <c:gapWidth val="150"/>
        <c:axId val="49389568"/>
        <c:axId val="4939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C5C9-4559-B443-5E31857439DA}"/>
            </c:ext>
          </c:extLst>
        </c:ser>
        <c:dLbls>
          <c:showLegendKey val="0"/>
          <c:showVal val="0"/>
          <c:showCatName val="0"/>
          <c:showSerName val="0"/>
          <c:showPercent val="0"/>
          <c:showBubbleSize val="0"/>
        </c:dLbls>
        <c:marker val="1"/>
        <c:smooth val="0"/>
        <c:axId val="49389568"/>
        <c:axId val="49391488"/>
      </c:lineChart>
      <c:dateAx>
        <c:axId val="49389568"/>
        <c:scaling>
          <c:orientation val="minMax"/>
        </c:scaling>
        <c:delete val="1"/>
        <c:axPos val="b"/>
        <c:numFmt formatCode="ge" sourceLinked="1"/>
        <c:majorTickMark val="none"/>
        <c:minorTickMark val="none"/>
        <c:tickLblPos val="none"/>
        <c:crossAx val="49391488"/>
        <c:crosses val="autoZero"/>
        <c:auto val="1"/>
        <c:lblOffset val="100"/>
        <c:baseTimeUnit val="years"/>
      </c:dateAx>
      <c:valAx>
        <c:axId val="4939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3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732.98</c:v>
                </c:pt>
                <c:pt idx="1">
                  <c:v>740.1</c:v>
                </c:pt>
                <c:pt idx="2">
                  <c:v>718.91</c:v>
                </c:pt>
                <c:pt idx="3">
                  <c:v>715.79</c:v>
                </c:pt>
                <c:pt idx="4">
                  <c:v>719.5</c:v>
                </c:pt>
              </c:numCache>
            </c:numRef>
          </c:val>
          <c:extLst xmlns:c16r2="http://schemas.microsoft.com/office/drawing/2015/06/chart">
            <c:ext xmlns:c16="http://schemas.microsoft.com/office/drawing/2014/chart" uri="{C3380CC4-5D6E-409C-BE32-E72D297353CC}">
              <c16:uniqueId val="{00000000-ADAD-4E1F-BA10-14BF3FB9DD4C}"/>
            </c:ext>
          </c:extLst>
        </c:ser>
        <c:dLbls>
          <c:showLegendKey val="0"/>
          <c:showVal val="0"/>
          <c:showCatName val="0"/>
          <c:showSerName val="0"/>
          <c:showPercent val="0"/>
          <c:showBubbleSize val="0"/>
        </c:dLbls>
        <c:gapWidth val="150"/>
        <c:axId val="66675072"/>
        <c:axId val="6667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ADAD-4E1F-BA10-14BF3FB9DD4C}"/>
            </c:ext>
          </c:extLst>
        </c:ser>
        <c:dLbls>
          <c:showLegendKey val="0"/>
          <c:showVal val="0"/>
          <c:showCatName val="0"/>
          <c:showSerName val="0"/>
          <c:showPercent val="0"/>
          <c:showBubbleSize val="0"/>
        </c:dLbls>
        <c:marker val="1"/>
        <c:smooth val="0"/>
        <c:axId val="66675072"/>
        <c:axId val="66676992"/>
      </c:lineChart>
      <c:dateAx>
        <c:axId val="66675072"/>
        <c:scaling>
          <c:orientation val="minMax"/>
        </c:scaling>
        <c:delete val="1"/>
        <c:axPos val="b"/>
        <c:numFmt formatCode="ge" sourceLinked="1"/>
        <c:majorTickMark val="none"/>
        <c:minorTickMark val="none"/>
        <c:tickLblPos val="none"/>
        <c:crossAx val="66676992"/>
        <c:crosses val="autoZero"/>
        <c:auto val="1"/>
        <c:lblOffset val="100"/>
        <c:baseTimeUnit val="years"/>
      </c:dateAx>
      <c:valAx>
        <c:axId val="66676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6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101.89</c:v>
                </c:pt>
                <c:pt idx="1">
                  <c:v>105.93</c:v>
                </c:pt>
                <c:pt idx="2">
                  <c:v>106.52</c:v>
                </c:pt>
                <c:pt idx="3">
                  <c:v>108.89</c:v>
                </c:pt>
                <c:pt idx="4">
                  <c:v>104.65</c:v>
                </c:pt>
              </c:numCache>
            </c:numRef>
          </c:val>
          <c:extLst xmlns:c16r2="http://schemas.microsoft.com/office/drawing/2015/06/chart">
            <c:ext xmlns:c16="http://schemas.microsoft.com/office/drawing/2014/chart" uri="{C3380CC4-5D6E-409C-BE32-E72D297353CC}">
              <c16:uniqueId val="{00000000-AD57-4C2D-AA57-DE58D0497A42}"/>
            </c:ext>
          </c:extLst>
        </c:ser>
        <c:dLbls>
          <c:showLegendKey val="0"/>
          <c:showVal val="0"/>
          <c:showCatName val="0"/>
          <c:showSerName val="0"/>
          <c:showPercent val="0"/>
          <c:showBubbleSize val="0"/>
        </c:dLbls>
        <c:gapWidth val="150"/>
        <c:axId val="70710784"/>
        <c:axId val="707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AD57-4C2D-AA57-DE58D0497A42}"/>
            </c:ext>
          </c:extLst>
        </c:ser>
        <c:dLbls>
          <c:showLegendKey val="0"/>
          <c:showVal val="0"/>
          <c:showCatName val="0"/>
          <c:showSerName val="0"/>
          <c:showPercent val="0"/>
          <c:showBubbleSize val="0"/>
        </c:dLbls>
        <c:marker val="1"/>
        <c:smooth val="0"/>
        <c:axId val="70710784"/>
        <c:axId val="70711552"/>
      </c:lineChart>
      <c:dateAx>
        <c:axId val="70710784"/>
        <c:scaling>
          <c:orientation val="minMax"/>
        </c:scaling>
        <c:delete val="1"/>
        <c:axPos val="b"/>
        <c:numFmt formatCode="ge" sourceLinked="1"/>
        <c:majorTickMark val="none"/>
        <c:minorTickMark val="none"/>
        <c:tickLblPos val="none"/>
        <c:crossAx val="70711552"/>
        <c:crosses val="autoZero"/>
        <c:auto val="1"/>
        <c:lblOffset val="100"/>
        <c:baseTimeUnit val="years"/>
      </c:dateAx>
      <c:valAx>
        <c:axId val="707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196.52</c:v>
                </c:pt>
                <c:pt idx="1">
                  <c:v>190.54</c:v>
                </c:pt>
                <c:pt idx="2">
                  <c:v>189.83</c:v>
                </c:pt>
                <c:pt idx="3">
                  <c:v>187.57</c:v>
                </c:pt>
                <c:pt idx="4">
                  <c:v>195.14</c:v>
                </c:pt>
              </c:numCache>
            </c:numRef>
          </c:val>
          <c:extLst xmlns:c16r2="http://schemas.microsoft.com/office/drawing/2015/06/chart">
            <c:ext xmlns:c16="http://schemas.microsoft.com/office/drawing/2014/chart" uri="{C3380CC4-5D6E-409C-BE32-E72D297353CC}">
              <c16:uniqueId val="{00000000-F5E0-4F3A-B94D-69D1C7354BB4}"/>
            </c:ext>
          </c:extLst>
        </c:ser>
        <c:dLbls>
          <c:showLegendKey val="0"/>
          <c:showVal val="0"/>
          <c:showCatName val="0"/>
          <c:showSerName val="0"/>
          <c:showPercent val="0"/>
          <c:showBubbleSize val="0"/>
        </c:dLbls>
        <c:gapWidth val="150"/>
        <c:axId val="76875264"/>
        <c:axId val="768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F5E0-4F3A-B94D-69D1C7354BB4}"/>
            </c:ext>
          </c:extLst>
        </c:ser>
        <c:dLbls>
          <c:showLegendKey val="0"/>
          <c:showVal val="0"/>
          <c:showCatName val="0"/>
          <c:showSerName val="0"/>
          <c:showPercent val="0"/>
          <c:showBubbleSize val="0"/>
        </c:dLbls>
        <c:marker val="1"/>
        <c:smooth val="0"/>
        <c:axId val="76875264"/>
        <c:axId val="76877184"/>
      </c:lineChart>
      <c:dateAx>
        <c:axId val="76875264"/>
        <c:scaling>
          <c:orientation val="minMax"/>
        </c:scaling>
        <c:delete val="1"/>
        <c:axPos val="b"/>
        <c:numFmt formatCode="ge" sourceLinked="1"/>
        <c:majorTickMark val="none"/>
        <c:minorTickMark val="none"/>
        <c:tickLblPos val="none"/>
        <c:crossAx val="76877184"/>
        <c:crosses val="autoZero"/>
        <c:auto val="1"/>
        <c:lblOffset val="100"/>
        <c:baseTimeUnit val="years"/>
      </c:dateAx>
      <c:valAx>
        <c:axId val="768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二本松市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55558</v>
      </c>
      <c r="AM8" s="59"/>
      <c r="AN8" s="59"/>
      <c r="AO8" s="59"/>
      <c r="AP8" s="59"/>
      <c r="AQ8" s="59"/>
      <c r="AR8" s="59"/>
      <c r="AS8" s="59"/>
      <c r="AT8" s="50">
        <f>データ!$S$6</f>
        <v>344.42</v>
      </c>
      <c r="AU8" s="51"/>
      <c r="AV8" s="51"/>
      <c r="AW8" s="51"/>
      <c r="AX8" s="51"/>
      <c r="AY8" s="51"/>
      <c r="AZ8" s="51"/>
      <c r="BA8" s="51"/>
      <c r="BB8" s="52">
        <f>データ!$T$6</f>
        <v>161.31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54.05</v>
      </c>
      <c r="J10" s="51"/>
      <c r="K10" s="51"/>
      <c r="L10" s="51"/>
      <c r="M10" s="51"/>
      <c r="N10" s="51"/>
      <c r="O10" s="62"/>
      <c r="P10" s="52">
        <f>データ!$P$6</f>
        <v>75.239999999999995</v>
      </c>
      <c r="Q10" s="52"/>
      <c r="R10" s="52"/>
      <c r="S10" s="52"/>
      <c r="T10" s="52"/>
      <c r="U10" s="52"/>
      <c r="V10" s="52"/>
      <c r="W10" s="59">
        <f>データ!$Q$6</f>
        <v>2483</v>
      </c>
      <c r="X10" s="59"/>
      <c r="Y10" s="59"/>
      <c r="Z10" s="59"/>
      <c r="AA10" s="59"/>
      <c r="AB10" s="59"/>
      <c r="AC10" s="59"/>
      <c r="AD10" s="2"/>
      <c r="AE10" s="2"/>
      <c r="AF10" s="2"/>
      <c r="AG10" s="2"/>
      <c r="AH10" s="4"/>
      <c r="AI10" s="4"/>
      <c r="AJ10" s="4"/>
      <c r="AK10" s="4"/>
      <c r="AL10" s="59">
        <f>データ!$U$6</f>
        <v>41565</v>
      </c>
      <c r="AM10" s="59"/>
      <c r="AN10" s="59"/>
      <c r="AO10" s="59"/>
      <c r="AP10" s="59"/>
      <c r="AQ10" s="59"/>
      <c r="AR10" s="59"/>
      <c r="AS10" s="59"/>
      <c r="AT10" s="50">
        <f>データ!$V$6</f>
        <v>96.26</v>
      </c>
      <c r="AU10" s="51"/>
      <c r="AV10" s="51"/>
      <c r="AW10" s="51"/>
      <c r="AX10" s="51"/>
      <c r="AY10" s="51"/>
      <c r="AZ10" s="51"/>
      <c r="BA10" s="51"/>
      <c r="BB10" s="52">
        <f>データ!$W$6</f>
        <v>431.8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zu5A3TV8ZzqPB5sCKSuaajvGq3XzuxtD6W+ZAATPYUTB5tNgOhVrnnHMij/VDjACAPicsuFjk8AcnjHGDlNLQ==" saltValue="+BakiZd3ztlqActWTqvSn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72109</v>
      </c>
      <c r="D6" s="33">
        <f t="shared" si="3"/>
        <v>46</v>
      </c>
      <c r="E6" s="33">
        <f t="shared" si="3"/>
        <v>1</v>
      </c>
      <c r="F6" s="33">
        <f t="shared" si="3"/>
        <v>0</v>
      </c>
      <c r="G6" s="33">
        <f t="shared" si="3"/>
        <v>1</v>
      </c>
      <c r="H6" s="33" t="str">
        <f t="shared" si="3"/>
        <v>福島県　二本松市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54.05</v>
      </c>
      <c r="P6" s="34">
        <f t="shared" si="3"/>
        <v>75.239999999999995</v>
      </c>
      <c r="Q6" s="34">
        <f t="shared" si="3"/>
        <v>2483</v>
      </c>
      <c r="R6" s="34">
        <f t="shared" si="3"/>
        <v>55558</v>
      </c>
      <c r="S6" s="34">
        <f t="shared" si="3"/>
        <v>344.42</v>
      </c>
      <c r="T6" s="34">
        <f t="shared" si="3"/>
        <v>161.31</v>
      </c>
      <c r="U6" s="34">
        <f t="shared" si="3"/>
        <v>41565</v>
      </c>
      <c r="V6" s="34">
        <f t="shared" si="3"/>
        <v>96.26</v>
      </c>
      <c r="W6" s="34">
        <f t="shared" si="3"/>
        <v>431.8</v>
      </c>
      <c r="X6" s="35">
        <f>IF(X7="",NA(),X7)</f>
        <v>110.22</v>
      </c>
      <c r="Y6" s="35">
        <f t="shared" ref="Y6:AG6" si="4">IF(Y7="",NA(),Y7)</f>
        <v>113.45</v>
      </c>
      <c r="Z6" s="35">
        <f t="shared" si="4"/>
        <v>115.16</v>
      </c>
      <c r="AA6" s="35">
        <f t="shared" si="4"/>
        <v>121.85</v>
      </c>
      <c r="AB6" s="35">
        <f t="shared" si="4"/>
        <v>118.42</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2456.33</v>
      </c>
      <c r="AU6" s="35">
        <f t="shared" ref="AU6:BC6" si="6">IF(AU7="",NA(),AU7)</f>
        <v>533.48</v>
      </c>
      <c r="AV6" s="35">
        <f t="shared" si="6"/>
        <v>523.47</v>
      </c>
      <c r="AW6" s="35">
        <f t="shared" si="6"/>
        <v>529.96</v>
      </c>
      <c r="AX6" s="35">
        <f t="shared" si="6"/>
        <v>537.08000000000004</v>
      </c>
      <c r="AY6" s="35">
        <f t="shared" si="6"/>
        <v>909.68</v>
      </c>
      <c r="AZ6" s="35">
        <f t="shared" si="6"/>
        <v>382.09</v>
      </c>
      <c r="BA6" s="35">
        <f t="shared" si="6"/>
        <v>371.31</v>
      </c>
      <c r="BB6" s="35">
        <f t="shared" si="6"/>
        <v>377.63</v>
      </c>
      <c r="BC6" s="35">
        <f t="shared" si="6"/>
        <v>357.34</v>
      </c>
      <c r="BD6" s="34" t="str">
        <f>IF(BD7="","",IF(BD7="-","【-】","【"&amp;SUBSTITUTE(TEXT(BD7,"#,##0.00"),"-","△")&amp;"】"))</f>
        <v>【264.34】</v>
      </c>
      <c r="BE6" s="35">
        <f>IF(BE7="",NA(),BE7)</f>
        <v>732.98</v>
      </c>
      <c r="BF6" s="35">
        <f t="shared" ref="BF6:BN6" si="7">IF(BF7="",NA(),BF7)</f>
        <v>740.1</v>
      </c>
      <c r="BG6" s="35">
        <f t="shared" si="7"/>
        <v>718.91</v>
      </c>
      <c r="BH6" s="35">
        <f t="shared" si="7"/>
        <v>715.79</v>
      </c>
      <c r="BI6" s="35">
        <f t="shared" si="7"/>
        <v>719.5</v>
      </c>
      <c r="BJ6" s="35">
        <f t="shared" si="7"/>
        <v>382.65</v>
      </c>
      <c r="BK6" s="35">
        <f t="shared" si="7"/>
        <v>385.06</v>
      </c>
      <c r="BL6" s="35">
        <f t="shared" si="7"/>
        <v>373.09</v>
      </c>
      <c r="BM6" s="35">
        <f t="shared" si="7"/>
        <v>364.71</v>
      </c>
      <c r="BN6" s="35">
        <f t="shared" si="7"/>
        <v>373.69</v>
      </c>
      <c r="BO6" s="34" t="str">
        <f>IF(BO7="","",IF(BO7="-","【-】","【"&amp;SUBSTITUTE(TEXT(BO7,"#,##0.00"),"-","△")&amp;"】"))</f>
        <v>【274.27】</v>
      </c>
      <c r="BP6" s="35">
        <f>IF(BP7="",NA(),BP7)</f>
        <v>101.89</v>
      </c>
      <c r="BQ6" s="35">
        <f t="shared" ref="BQ6:BY6" si="8">IF(BQ7="",NA(),BQ7)</f>
        <v>105.93</v>
      </c>
      <c r="BR6" s="35">
        <f t="shared" si="8"/>
        <v>106.52</v>
      </c>
      <c r="BS6" s="35">
        <f t="shared" si="8"/>
        <v>108.89</v>
      </c>
      <c r="BT6" s="35">
        <f t="shared" si="8"/>
        <v>104.65</v>
      </c>
      <c r="BU6" s="35">
        <f t="shared" si="8"/>
        <v>96.1</v>
      </c>
      <c r="BV6" s="35">
        <f t="shared" si="8"/>
        <v>99.07</v>
      </c>
      <c r="BW6" s="35">
        <f t="shared" si="8"/>
        <v>99.99</v>
      </c>
      <c r="BX6" s="35">
        <f t="shared" si="8"/>
        <v>100.65</v>
      </c>
      <c r="BY6" s="35">
        <f t="shared" si="8"/>
        <v>99.87</v>
      </c>
      <c r="BZ6" s="34" t="str">
        <f>IF(BZ7="","",IF(BZ7="-","【-】","【"&amp;SUBSTITUTE(TEXT(BZ7,"#,##0.00"),"-","△")&amp;"】"))</f>
        <v>【104.36】</v>
      </c>
      <c r="CA6" s="35">
        <f>IF(CA7="",NA(),CA7)</f>
        <v>196.52</v>
      </c>
      <c r="CB6" s="35">
        <f t="shared" ref="CB6:CJ6" si="9">IF(CB7="",NA(),CB7)</f>
        <v>190.54</v>
      </c>
      <c r="CC6" s="35">
        <f t="shared" si="9"/>
        <v>189.83</v>
      </c>
      <c r="CD6" s="35">
        <f t="shared" si="9"/>
        <v>187.57</v>
      </c>
      <c r="CE6" s="35">
        <f t="shared" si="9"/>
        <v>195.14</v>
      </c>
      <c r="CF6" s="35">
        <f t="shared" si="9"/>
        <v>178.39</v>
      </c>
      <c r="CG6" s="35">
        <f t="shared" si="9"/>
        <v>173.03</v>
      </c>
      <c r="CH6" s="35">
        <f t="shared" si="9"/>
        <v>171.15</v>
      </c>
      <c r="CI6" s="35">
        <f t="shared" si="9"/>
        <v>170.19</v>
      </c>
      <c r="CJ6" s="35">
        <f t="shared" si="9"/>
        <v>171.81</v>
      </c>
      <c r="CK6" s="34" t="str">
        <f>IF(CK7="","",IF(CK7="-","【-】","【"&amp;SUBSTITUTE(TEXT(CK7,"#,##0.00"),"-","△")&amp;"】"))</f>
        <v>【165.71】</v>
      </c>
      <c r="CL6" s="35">
        <f>IF(CL7="",NA(),CL7)</f>
        <v>66.319999999999993</v>
      </c>
      <c r="CM6" s="35">
        <f t="shared" ref="CM6:CU6" si="10">IF(CM7="",NA(),CM7)</f>
        <v>84.85</v>
      </c>
      <c r="CN6" s="35">
        <f t="shared" si="10"/>
        <v>84.14</v>
      </c>
      <c r="CO6" s="35">
        <f t="shared" si="10"/>
        <v>86.03</v>
      </c>
      <c r="CP6" s="35">
        <f t="shared" si="10"/>
        <v>84.87</v>
      </c>
      <c r="CQ6" s="35">
        <f t="shared" si="10"/>
        <v>59.23</v>
      </c>
      <c r="CR6" s="35">
        <f t="shared" si="10"/>
        <v>58.58</v>
      </c>
      <c r="CS6" s="35">
        <f t="shared" si="10"/>
        <v>58.53</v>
      </c>
      <c r="CT6" s="35">
        <f t="shared" si="10"/>
        <v>59.01</v>
      </c>
      <c r="CU6" s="35">
        <f t="shared" si="10"/>
        <v>60.03</v>
      </c>
      <c r="CV6" s="34" t="str">
        <f>IF(CV7="","",IF(CV7="-","【-】","【"&amp;SUBSTITUTE(TEXT(CV7,"#,##0.00"),"-","△")&amp;"】"))</f>
        <v>【60.41】</v>
      </c>
      <c r="CW6" s="35">
        <f>IF(CW7="",NA(),CW7)</f>
        <v>81.95</v>
      </c>
      <c r="CX6" s="35">
        <f t="shared" ref="CX6:DF6" si="11">IF(CX7="",NA(),CX7)</f>
        <v>83.31</v>
      </c>
      <c r="CY6" s="35">
        <f t="shared" si="11"/>
        <v>84.94</v>
      </c>
      <c r="CZ6" s="35">
        <f t="shared" si="11"/>
        <v>82.85</v>
      </c>
      <c r="DA6" s="35">
        <f t="shared" si="11"/>
        <v>83.35</v>
      </c>
      <c r="DB6" s="35">
        <f t="shared" si="11"/>
        <v>85.53</v>
      </c>
      <c r="DC6" s="35">
        <f t="shared" si="11"/>
        <v>85.23</v>
      </c>
      <c r="DD6" s="35">
        <f t="shared" si="11"/>
        <v>85.26</v>
      </c>
      <c r="DE6" s="35">
        <f t="shared" si="11"/>
        <v>85.37</v>
      </c>
      <c r="DF6" s="35">
        <f t="shared" si="11"/>
        <v>84.81</v>
      </c>
      <c r="DG6" s="34" t="str">
        <f>IF(DG7="","",IF(DG7="-","【-】","【"&amp;SUBSTITUTE(TEXT(DG7,"#,##0.00"),"-","△")&amp;"】"))</f>
        <v>【89.93】</v>
      </c>
      <c r="DH6" s="35">
        <f>IF(DH7="",NA(),DH7)</f>
        <v>34.590000000000003</v>
      </c>
      <c r="DI6" s="35">
        <f t="shared" ref="DI6:DQ6" si="12">IF(DI7="",NA(),DI7)</f>
        <v>35.61</v>
      </c>
      <c r="DJ6" s="35">
        <f t="shared" si="12"/>
        <v>37.22</v>
      </c>
      <c r="DK6" s="35">
        <f t="shared" si="12"/>
        <v>38.47</v>
      </c>
      <c r="DL6" s="35">
        <f t="shared" si="12"/>
        <v>39.590000000000003</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3.78</v>
      </c>
      <c r="DT6" s="35">
        <f t="shared" ref="DT6:EB6" si="13">IF(DT7="",NA(),DT7)</f>
        <v>3.51</v>
      </c>
      <c r="DU6" s="35">
        <f t="shared" si="13"/>
        <v>5.23</v>
      </c>
      <c r="DV6" s="35">
        <f t="shared" si="13"/>
        <v>10.07</v>
      </c>
      <c r="DW6" s="35">
        <f t="shared" si="13"/>
        <v>10.58</v>
      </c>
      <c r="DX6" s="35">
        <f t="shared" si="13"/>
        <v>8.39</v>
      </c>
      <c r="DY6" s="35">
        <f t="shared" si="13"/>
        <v>10.09</v>
      </c>
      <c r="DZ6" s="35">
        <f t="shared" si="13"/>
        <v>10.54</v>
      </c>
      <c r="EA6" s="35">
        <f t="shared" si="13"/>
        <v>12.03</v>
      </c>
      <c r="EB6" s="35">
        <f t="shared" si="13"/>
        <v>12.19</v>
      </c>
      <c r="EC6" s="34" t="str">
        <f>IF(EC7="","",IF(EC7="-","【-】","【"&amp;SUBSTITUTE(TEXT(EC7,"#,##0.00"),"-","△")&amp;"】"))</f>
        <v>【15.89】</v>
      </c>
      <c r="ED6" s="35">
        <f>IF(ED7="",NA(),ED7)</f>
        <v>0.02</v>
      </c>
      <c r="EE6" s="35">
        <f t="shared" ref="EE6:EM6" si="14">IF(EE7="",NA(),EE7)</f>
        <v>0.88</v>
      </c>
      <c r="EF6" s="35">
        <f t="shared" si="14"/>
        <v>0.32</v>
      </c>
      <c r="EG6" s="35">
        <f t="shared" si="14"/>
        <v>0.41</v>
      </c>
      <c r="EH6" s="35">
        <f t="shared" si="14"/>
        <v>0.84</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72109</v>
      </c>
      <c r="D7" s="37">
        <v>46</v>
      </c>
      <c r="E7" s="37">
        <v>1</v>
      </c>
      <c r="F7" s="37">
        <v>0</v>
      </c>
      <c r="G7" s="37">
        <v>1</v>
      </c>
      <c r="H7" s="37" t="s">
        <v>105</v>
      </c>
      <c r="I7" s="37" t="s">
        <v>106</v>
      </c>
      <c r="J7" s="37" t="s">
        <v>107</v>
      </c>
      <c r="K7" s="37" t="s">
        <v>108</v>
      </c>
      <c r="L7" s="37" t="s">
        <v>109</v>
      </c>
      <c r="M7" s="37" t="s">
        <v>110</v>
      </c>
      <c r="N7" s="38" t="s">
        <v>111</v>
      </c>
      <c r="O7" s="38">
        <v>54.05</v>
      </c>
      <c r="P7" s="38">
        <v>75.239999999999995</v>
      </c>
      <c r="Q7" s="38">
        <v>2483</v>
      </c>
      <c r="R7" s="38">
        <v>55558</v>
      </c>
      <c r="S7" s="38">
        <v>344.42</v>
      </c>
      <c r="T7" s="38">
        <v>161.31</v>
      </c>
      <c r="U7" s="38">
        <v>41565</v>
      </c>
      <c r="V7" s="38">
        <v>96.26</v>
      </c>
      <c r="W7" s="38">
        <v>431.8</v>
      </c>
      <c r="X7" s="38">
        <v>110.22</v>
      </c>
      <c r="Y7" s="38">
        <v>113.45</v>
      </c>
      <c r="Z7" s="38">
        <v>115.16</v>
      </c>
      <c r="AA7" s="38">
        <v>121.85</v>
      </c>
      <c r="AB7" s="38">
        <v>118.42</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2456.33</v>
      </c>
      <c r="AU7" s="38">
        <v>533.48</v>
      </c>
      <c r="AV7" s="38">
        <v>523.47</v>
      </c>
      <c r="AW7" s="38">
        <v>529.96</v>
      </c>
      <c r="AX7" s="38">
        <v>537.08000000000004</v>
      </c>
      <c r="AY7" s="38">
        <v>909.68</v>
      </c>
      <c r="AZ7" s="38">
        <v>382.09</v>
      </c>
      <c r="BA7" s="38">
        <v>371.31</v>
      </c>
      <c r="BB7" s="38">
        <v>377.63</v>
      </c>
      <c r="BC7" s="38">
        <v>357.34</v>
      </c>
      <c r="BD7" s="38">
        <v>264.33999999999997</v>
      </c>
      <c r="BE7" s="38">
        <v>732.98</v>
      </c>
      <c r="BF7" s="38">
        <v>740.1</v>
      </c>
      <c r="BG7" s="38">
        <v>718.91</v>
      </c>
      <c r="BH7" s="38">
        <v>715.79</v>
      </c>
      <c r="BI7" s="38">
        <v>719.5</v>
      </c>
      <c r="BJ7" s="38">
        <v>382.65</v>
      </c>
      <c r="BK7" s="38">
        <v>385.06</v>
      </c>
      <c r="BL7" s="38">
        <v>373.09</v>
      </c>
      <c r="BM7" s="38">
        <v>364.71</v>
      </c>
      <c r="BN7" s="38">
        <v>373.69</v>
      </c>
      <c r="BO7" s="38">
        <v>274.27</v>
      </c>
      <c r="BP7" s="38">
        <v>101.89</v>
      </c>
      <c r="BQ7" s="38">
        <v>105.93</v>
      </c>
      <c r="BR7" s="38">
        <v>106.52</v>
      </c>
      <c r="BS7" s="38">
        <v>108.89</v>
      </c>
      <c r="BT7" s="38">
        <v>104.65</v>
      </c>
      <c r="BU7" s="38">
        <v>96.1</v>
      </c>
      <c r="BV7" s="38">
        <v>99.07</v>
      </c>
      <c r="BW7" s="38">
        <v>99.99</v>
      </c>
      <c r="BX7" s="38">
        <v>100.65</v>
      </c>
      <c r="BY7" s="38">
        <v>99.87</v>
      </c>
      <c r="BZ7" s="38">
        <v>104.36</v>
      </c>
      <c r="CA7" s="38">
        <v>196.52</v>
      </c>
      <c r="CB7" s="38">
        <v>190.54</v>
      </c>
      <c r="CC7" s="38">
        <v>189.83</v>
      </c>
      <c r="CD7" s="38">
        <v>187.57</v>
      </c>
      <c r="CE7" s="38">
        <v>195.14</v>
      </c>
      <c r="CF7" s="38">
        <v>178.39</v>
      </c>
      <c r="CG7" s="38">
        <v>173.03</v>
      </c>
      <c r="CH7" s="38">
        <v>171.15</v>
      </c>
      <c r="CI7" s="38">
        <v>170.19</v>
      </c>
      <c r="CJ7" s="38">
        <v>171.81</v>
      </c>
      <c r="CK7" s="38">
        <v>165.71</v>
      </c>
      <c r="CL7" s="38">
        <v>66.319999999999993</v>
      </c>
      <c r="CM7" s="38">
        <v>84.85</v>
      </c>
      <c r="CN7" s="38">
        <v>84.14</v>
      </c>
      <c r="CO7" s="38">
        <v>86.03</v>
      </c>
      <c r="CP7" s="38">
        <v>84.87</v>
      </c>
      <c r="CQ7" s="38">
        <v>59.23</v>
      </c>
      <c r="CR7" s="38">
        <v>58.58</v>
      </c>
      <c r="CS7" s="38">
        <v>58.53</v>
      </c>
      <c r="CT7" s="38">
        <v>59.01</v>
      </c>
      <c r="CU7" s="38">
        <v>60.03</v>
      </c>
      <c r="CV7" s="38">
        <v>60.41</v>
      </c>
      <c r="CW7" s="38">
        <v>81.95</v>
      </c>
      <c r="CX7" s="38">
        <v>83.31</v>
      </c>
      <c r="CY7" s="38">
        <v>84.94</v>
      </c>
      <c r="CZ7" s="38">
        <v>82.85</v>
      </c>
      <c r="DA7" s="38">
        <v>83.35</v>
      </c>
      <c r="DB7" s="38">
        <v>85.53</v>
      </c>
      <c r="DC7" s="38">
        <v>85.23</v>
      </c>
      <c r="DD7" s="38">
        <v>85.26</v>
      </c>
      <c r="DE7" s="38">
        <v>85.37</v>
      </c>
      <c r="DF7" s="38">
        <v>84.81</v>
      </c>
      <c r="DG7" s="38">
        <v>89.93</v>
      </c>
      <c r="DH7" s="38">
        <v>34.590000000000003</v>
      </c>
      <c r="DI7" s="38">
        <v>35.61</v>
      </c>
      <c r="DJ7" s="38">
        <v>37.22</v>
      </c>
      <c r="DK7" s="38">
        <v>38.47</v>
      </c>
      <c r="DL7" s="38">
        <v>39.590000000000003</v>
      </c>
      <c r="DM7" s="38">
        <v>37.340000000000003</v>
      </c>
      <c r="DN7" s="38">
        <v>44.31</v>
      </c>
      <c r="DO7" s="38">
        <v>45.75</v>
      </c>
      <c r="DP7" s="38">
        <v>46.9</v>
      </c>
      <c r="DQ7" s="38">
        <v>47.28</v>
      </c>
      <c r="DR7" s="38">
        <v>48.12</v>
      </c>
      <c r="DS7" s="38">
        <v>3.78</v>
      </c>
      <c r="DT7" s="38">
        <v>3.51</v>
      </c>
      <c r="DU7" s="38">
        <v>5.23</v>
      </c>
      <c r="DV7" s="38">
        <v>10.07</v>
      </c>
      <c r="DW7" s="38">
        <v>10.58</v>
      </c>
      <c r="DX7" s="38">
        <v>8.39</v>
      </c>
      <c r="DY7" s="38">
        <v>10.09</v>
      </c>
      <c r="DZ7" s="38">
        <v>10.54</v>
      </c>
      <c r="EA7" s="38">
        <v>12.03</v>
      </c>
      <c r="EB7" s="38">
        <v>12.19</v>
      </c>
      <c r="EC7" s="38">
        <v>15.89</v>
      </c>
      <c r="ED7" s="38">
        <v>0.02</v>
      </c>
      <c r="EE7" s="38">
        <v>0.88</v>
      </c>
      <c r="EF7" s="38">
        <v>0.32</v>
      </c>
      <c r="EG7" s="38">
        <v>0.41</v>
      </c>
      <c r="EH7" s="38">
        <v>0.84</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2019-01-21T01:52:41Z</cp:lastPrinted>
  <dcterms:created xsi:type="dcterms:W3CDTF">2018-12-03T08:27:13Z</dcterms:created>
  <dcterms:modified xsi:type="dcterms:W3CDTF">2019-01-30T03:14:25Z</dcterms:modified>
  <cp:category/>
</cp:coreProperties>
</file>