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bXFuTMC0fw3kFwbx1VPhLyxNKB0/U12pI2gxvOg05LSKCDy5WXpvC7UIOuANiEUZbuF3zpQD/Rg8BccgfQNYA==" workbookSaltValue="i3nLcgYWk25BK8nAGi4TX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P6" i="5"/>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W10" i="4"/>
  <c r="P10" i="4"/>
  <c r="I10" i="4"/>
  <c r="AT8" i="4"/>
  <c r="AL8" i="4"/>
  <c r="P8" i="4"/>
  <c r="I8"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<sst xmlns="http://schemas.openxmlformats.org/spreadsheetml/2006/main" count="237" uniqueCount="124">
  <si>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</si>
  <si>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</si>
  <si>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</si>
  <si>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</si>
  <si>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</si>
  <si>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</si>
  <si>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</si>
  <si>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</si>
  <si>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</si>
  <si>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</si>
  <si>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</si>
  <si>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</si>
  <si>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</si>
  <si>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</si>
  <si>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</si>
  <si>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</si>
  <si>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</si>
  <si>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</si>
  <si>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</si>
  <si>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</si>
  <si>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</si>
  <si>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</si>
  <si>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</si>
  <si>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</si>
  <si>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</si>
  <si>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</si>
  <si>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</si>
  <si>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</si>
  <si>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</si>
  <si>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</si>
  <si>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</si>
  <si>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</si>
  <si>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</si>
  <si>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</si>
  <si>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</si>
  <si>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</si>
  <si>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</si>
  <si>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</si>
  <si>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</si>
  <si>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</si>
  <si>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</si>
  <si>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</si>
  <si>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</si>
  <si>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</si>
  <si>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</si>
  <si>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</si>
  <si>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</si>
  <si>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</si>
  <si>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</si>
  <si>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</si>
  <si>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</si>
  <si>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</si>
  <si>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</si>
  <si>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</si>
  <si>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</si>
  <si>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</si>
  <si>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</si>
  <si>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</si>
  <si>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</si>
  <si>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</si>
  <si>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</si>
  <si>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</si>
  <si>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</si>
  <si>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</si>
  <si>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</si>
  <si>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</si>
  <si>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</si>
  <si>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</si>
  <si>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</si>
  <si>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</si>
  <si>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</si>
  <si>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</si>
  <si>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</si>
  <si>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</si>
  <si>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</si>
  <si>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</si>
  <si>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</si>
  <si>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</si>
  <si>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</si>
  <si>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</si>
  <si>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</si>
  <si>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</si>
  <si>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</si>
  <si>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</si>
  <si>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</si>
  <si>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</si>
  <si>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</si>
  <si>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</si>
  <si>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</si>
  <si>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</si>
  <si>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</si>
  <si>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</si>
  <si>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</si>
  <si>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</si>
  <si>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</si>
  <si>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</si>
  <si>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</si>
  <si>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</si>
  <si>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</si>
  <si>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</si>
  <si>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</si>
  <si>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</si>
  <si>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</si>
  <si>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</si>
  <si>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</si>
  <si>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</si>
  <si>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</si>
  <si>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</si>
  <si>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</si>
  <si>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</si>
  <si>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</si>
  <si>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</si>
  <si>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</si>
  <si>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</si>
  <si>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</si>
  <si>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</si>
  <si>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</si>
  <si>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</si>
  <si>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</si>
  <si>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</si>
  <si>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</si>
  <si>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③管路更新率について、管路の更新ペースが遅く、管の老朽化が懸念される状況にあることから、計画的な更新に向け検討を進めていく必要がある。</t>
    <rPh sb="1" eb="3">
      <t>カンロ</t>
    </rPh>
    <rPh sb="3" eb="5">
      <t>コウシン</t>
    </rPh>
    <rPh sb="5" eb="6">
      <t>リツ</t>
    </rPh>
    <rPh sb="11" eb="13">
      <t>カンロ</t>
    </rPh>
    <rPh sb="14" eb="16">
      <t>コウシン</t>
    </rPh>
    <rPh sb="20" eb="21">
      <t>オソ</t>
    </rPh>
    <rPh sb="23" eb="24">
      <t>カン</t>
    </rPh>
    <rPh sb="25" eb="28">
      <t>ロウキュウカ</t>
    </rPh>
    <rPh sb="29" eb="31">
      <t>ケネン</t>
    </rPh>
    <rPh sb="34" eb="36">
      <t>ジョウキョウ</t>
    </rPh>
    <rPh sb="44" eb="47">
      <t>ケイカクテキ</t>
    </rPh>
    <rPh sb="48" eb="50">
      <t>コウシン</t>
    </rPh>
    <rPh sb="51" eb="52">
      <t>ム</t>
    </rPh>
    <rPh sb="53" eb="55">
      <t>ケントウ</t>
    </rPh>
    <rPh sb="56" eb="57">
      <t>スス</t>
    </rPh>
    <rPh sb="61" eb="63">
      <t>ヒツヨウ</t>
    </rPh>
    <phoneticPr fontId="4"/>
  </si>
  <si>
    <t>①収益的収支比率について、地方公営企業法適用に向けた事業費の増により類似団体より低い比率となり、平成26年度からは100％を割った状況にあるため、更なる経営改善の方策を検討する必要がある。
④平成32年度からの地方公営企業法適用に向け平成28年度より企業債の借り入れを行っている。
⑤料金回収率について、地方公営企業法適用に向けた事業費の増により類似団体より低くなっており、基準外の繰出金に頼っている状況にあることから、経営改善の取り組みとともに、料金水準が適正かどうかについても検証していく必要がある。
⑥給水原価について、類似団体と同程度の水準にあるものの、老朽管の計画的な更新についての検討と併せ、適正な給水原価の維持に配慮していく必要がある。
⑦施設利用率について、類似団体よりは高い水準にあるが、給水人口の減少に伴い、低下傾向にあることから、引き続き推移を注視していく必要がある。
⑧有収率について、類似団体より高い水準を維持しているが、引き続き推移を注視し、ムダのない効率的な給水環境を確保していく必要がある。　　　　　　　　　　</t>
    <rPh sb="1" eb="4">
      <t>シュウエキテキ</t>
    </rPh>
    <rPh sb="4" eb="6">
      <t>シュウシ</t>
    </rPh>
    <rPh sb="6" eb="8">
      <t>ヒリツ</t>
    </rPh>
    <rPh sb="13" eb="15">
      <t>チホウ</t>
    </rPh>
    <rPh sb="15" eb="17">
      <t>コウエイ</t>
    </rPh>
    <rPh sb="17" eb="19">
      <t>キギョウ</t>
    </rPh>
    <rPh sb="19" eb="20">
      <t>ホウ</t>
    </rPh>
    <rPh sb="20" eb="22">
      <t>テキヨウ</t>
    </rPh>
    <rPh sb="23" eb="24">
      <t>ム</t>
    </rPh>
    <rPh sb="26" eb="29">
      <t>ジギョウヒ</t>
    </rPh>
    <rPh sb="30" eb="31">
      <t>ゾウ</t>
    </rPh>
    <rPh sb="34" eb="36">
      <t>ルイジ</t>
    </rPh>
    <rPh sb="36" eb="38">
      <t>ダンタイ</t>
    </rPh>
    <rPh sb="40" eb="41">
      <t>ヒク</t>
    </rPh>
    <rPh sb="42" eb="44">
      <t>ヒリツ</t>
    </rPh>
    <rPh sb="48" eb="50">
      <t>ヘイセイ</t>
    </rPh>
    <rPh sb="52" eb="53">
      <t>ネン</t>
    </rPh>
    <rPh sb="53" eb="54">
      <t>ド</t>
    </rPh>
    <rPh sb="62" eb="63">
      <t>ワ</t>
    </rPh>
    <rPh sb="65" eb="67">
      <t>ジョウキョウ</t>
    </rPh>
    <rPh sb="73" eb="74">
      <t>サラ</t>
    </rPh>
    <rPh sb="76" eb="78">
      <t>ケイエイ</t>
    </rPh>
    <rPh sb="78" eb="80">
      <t>カイゼン</t>
    </rPh>
    <rPh sb="81" eb="83">
      <t>ホウサク</t>
    </rPh>
    <rPh sb="84" eb="86">
      <t>ケントウ</t>
    </rPh>
    <rPh sb="88" eb="90">
      <t>ヒツヨウ</t>
    </rPh>
    <rPh sb="96" eb="98">
      <t>ヘイセイ</t>
    </rPh>
    <rPh sb="100" eb="102">
      <t>ネンド</t>
    </rPh>
    <rPh sb="105" eb="107">
      <t>チホウ</t>
    </rPh>
    <rPh sb="107" eb="109">
      <t>コウエイ</t>
    </rPh>
    <rPh sb="109" eb="111">
      <t>キギョウ</t>
    </rPh>
    <rPh sb="111" eb="112">
      <t>ホウ</t>
    </rPh>
    <rPh sb="112" eb="114">
      <t>テキヨウ</t>
    </rPh>
    <rPh sb="115" eb="116">
      <t>ム</t>
    </rPh>
    <rPh sb="117" eb="119">
      <t>ヘイセイ</t>
    </rPh>
    <rPh sb="121" eb="122">
      <t>ネン</t>
    </rPh>
    <rPh sb="122" eb="123">
      <t>ド</t>
    </rPh>
    <rPh sb="125" eb="127">
      <t>キギョウ</t>
    </rPh>
    <rPh sb="127" eb="128">
      <t>サイ</t>
    </rPh>
    <rPh sb="129" eb="130">
      <t>カ</t>
    </rPh>
    <rPh sb="131" eb="132">
      <t>イ</t>
    </rPh>
    <rPh sb="134" eb="135">
      <t>オコナ</t>
    </rPh>
    <rPh sb="142" eb="144">
      <t>リョウキン</t>
    </rPh>
    <rPh sb="144" eb="146">
      <t>カイシュウ</t>
    </rPh>
    <rPh sb="146" eb="147">
      <t>リツ</t>
    </rPh>
    <rPh sb="152" eb="154">
      <t>チホウ</t>
    </rPh>
    <rPh sb="154" eb="156">
      <t>コウエイ</t>
    </rPh>
    <rPh sb="156" eb="158">
      <t>キギョウ</t>
    </rPh>
    <rPh sb="158" eb="159">
      <t>ホウ</t>
    </rPh>
    <rPh sb="159" eb="161">
      <t>テキヨウ</t>
    </rPh>
    <rPh sb="162" eb="163">
      <t>ム</t>
    </rPh>
    <rPh sb="165" eb="168">
      <t>ジギョウヒ</t>
    </rPh>
    <rPh sb="169" eb="170">
      <t>ゾウ</t>
    </rPh>
    <rPh sb="173" eb="175">
      <t>ルイジ</t>
    </rPh>
    <rPh sb="175" eb="177">
      <t>ダンタイ</t>
    </rPh>
    <rPh sb="179" eb="180">
      <t>ヒク</t>
    </rPh>
    <rPh sb="187" eb="189">
      <t>キジュン</t>
    </rPh>
    <rPh sb="189" eb="190">
      <t>ガイ</t>
    </rPh>
    <rPh sb="191" eb="193">
      <t>クリダ</t>
    </rPh>
    <rPh sb="193" eb="194">
      <t>キン</t>
    </rPh>
    <rPh sb="195" eb="196">
      <t>タヨ</t>
    </rPh>
    <rPh sb="200" eb="202">
      <t>ジョウキョウ</t>
    </rPh>
    <rPh sb="210" eb="212">
      <t>ケイエイ</t>
    </rPh>
    <rPh sb="212" eb="214">
      <t>カイゼン</t>
    </rPh>
    <rPh sb="215" eb="216">
      <t>ト</t>
    </rPh>
    <rPh sb="217" eb="218">
      <t>ク</t>
    </rPh>
    <rPh sb="224" eb="226">
      <t>リョウキン</t>
    </rPh>
    <rPh sb="226" eb="228">
      <t>スイジュン</t>
    </rPh>
    <rPh sb="229" eb="231">
      <t>テキセイ</t>
    </rPh>
    <rPh sb="240" eb="242">
      <t>ケンショウ</t>
    </rPh>
    <rPh sb="246" eb="248">
      <t>ヒツヨウ</t>
    </rPh>
    <rPh sb="254" eb="256">
      <t>キュウスイ</t>
    </rPh>
    <rPh sb="256" eb="258">
      <t>ゲンカ</t>
    </rPh>
    <rPh sb="263" eb="265">
      <t>ルイジ</t>
    </rPh>
    <rPh sb="265" eb="267">
      <t>ダンタイ</t>
    </rPh>
    <rPh sb="268" eb="271">
      <t>ドウテイド</t>
    </rPh>
    <rPh sb="272" eb="274">
      <t>スイジュン</t>
    </rPh>
    <rPh sb="281" eb="283">
      <t>ロウキュウ</t>
    </rPh>
    <rPh sb="283" eb="284">
      <t>カン</t>
    </rPh>
    <rPh sb="285" eb="288">
      <t>ケイカクテキ</t>
    </rPh>
    <rPh sb="289" eb="291">
      <t>コウシン</t>
    </rPh>
    <rPh sb="296" eb="298">
      <t>ケントウ</t>
    </rPh>
    <rPh sb="299" eb="300">
      <t>アワ</t>
    </rPh>
    <rPh sb="302" eb="304">
      <t>テキセイ</t>
    </rPh>
    <rPh sb="305" eb="307">
      <t>キュウスイ</t>
    </rPh>
    <rPh sb="307" eb="309">
      <t>ゲンカ</t>
    </rPh>
    <rPh sb="310" eb="312">
      <t>イジ</t>
    </rPh>
    <rPh sb="313" eb="315">
      <t>ハイリョ</t>
    </rPh>
    <rPh sb="319" eb="321">
      <t>ヒツヨウ</t>
    </rPh>
    <rPh sb="327" eb="329">
      <t>シセツ</t>
    </rPh>
    <rPh sb="329" eb="332">
      <t>リヨウリツ</t>
    </rPh>
    <rPh sb="337" eb="339">
      <t>ルイジ</t>
    </rPh>
    <rPh sb="339" eb="341">
      <t>ダンタイ</t>
    </rPh>
    <rPh sb="344" eb="345">
      <t>タカ</t>
    </rPh>
    <rPh sb="346" eb="348">
      <t>スイジュン</t>
    </rPh>
    <rPh sb="353" eb="355">
      <t>キュウスイ</t>
    </rPh>
    <rPh sb="355" eb="357">
      <t>ジンコウ</t>
    </rPh>
    <rPh sb="358" eb="360">
      <t>ゲンショウ</t>
    </rPh>
    <rPh sb="361" eb="362">
      <t>トモナ</t>
    </rPh>
    <rPh sb="364" eb="366">
      <t>テイカ</t>
    </rPh>
    <rPh sb="366" eb="368">
      <t>ケイコウ</t>
    </rPh>
    <rPh sb="376" eb="377">
      <t>ヒ</t>
    </rPh>
    <rPh sb="378" eb="379">
      <t>ツヅ</t>
    </rPh>
    <rPh sb="380" eb="382">
      <t>スイイ</t>
    </rPh>
    <rPh sb="383" eb="385">
      <t>チュウシ</t>
    </rPh>
    <rPh sb="389" eb="391">
      <t>ヒツヨウ</t>
    </rPh>
    <rPh sb="397" eb="398">
      <t>ユウ</t>
    </rPh>
    <rPh sb="398" eb="399">
      <t>シュウ</t>
    </rPh>
    <rPh sb="399" eb="400">
      <t>リツ</t>
    </rPh>
    <rPh sb="405" eb="407">
      <t>ルイジ</t>
    </rPh>
    <rPh sb="407" eb="409">
      <t>ダンタイ</t>
    </rPh>
    <rPh sb="411" eb="412">
      <t>タカ</t>
    </rPh>
    <rPh sb="413" eb="415">
      <t>スイジュン</t>
    </rPh>
    <rPh sb="416" eb="418">
      <t>イジ</t>
    </rPh>
    <rPh sb="424" eb="425">
      <t>ヒ</t>
    </rPh>
    <rPh sb="426" eb="427">
      <t>ツヅ</t>
    </rPh>
    <rPh sb="428" eb="430">
      <t>スイイ</t>
    </rPh>
    <rPh sb="431" eb="433">
      <t>チュウシ</t>
    </rPh>
    <rPh sb="440" eb="443">
      <t>コウリツテキ</t>
    </rPh>
    <rPh sb="444" eb="446">
      <t>キュウスイ</t>
    </rPh>
    <rPh sb="446" eb="448">
      <t>カンキョウ</t>
    </rPh>
    <rPh sb="449" eb="451">
      <t>カクホ</t>
    </rPh>
    <rPh sb="455" eb="457">
      <t>ヒツヨウ</t>
    </rPh>
    <phoneticPr fontId="4"/>
  </si>
  <si>
    <t>　本市簡易水道事業については、一定の経営の効率化を図ってきているが、限られた給水区域の中で、給水人口の減少や、老朽管の更新が課題となっている。
　本市では、平成32年度からの地方公営企業法適用に向け各種事業を進めているところであり、法適化と併せて現状の経営状況の分析や今後の経営改善の取り組み手法、老朽管更新の考え方等について整理し、経営の健全性や効率性の向上に努めていく。</t>
    <rPh sb="1" eb="2">
      <t>ホン</t>
    </rPh>
    <rPh sb="2" eb="3">
      <t>シ</t>
    </rPh>
    <rPh sb="3" eb="5">
      <t>カンイ</t>
    </rPh>
    <rPh sb="5" eb="7">
      <t>スイドウ</t>
    </rPh>
    <rPh sb="7" eb="9">
      <t>ジギョウ</t>
    </rPh>
    <rPh sb="15" eb="17">
      <t>イッテイ</t>
    </rPh>
    <rPh sb="18" eb="20">
      <t>ケイエイ</t>
    </rPh>
    <rPh sb="21" eb="24">
      <t>コウリツカ</t>
    </rPh>
    <rPh sb="25" eb="26">
      <t>ハカ</t>
    </rPh>
    <rPh sb="34" eb="35">
      <t>カギ</t>
    </rPh>
    <rPh sb="38" eb="40">
      <t>キュウスイ</t>
    </rPh>
    <rPh sb="40" eb="42">
      <t>クイキ</t>
    </rPh>
    <rPh sb="43" eb="44">
      <t>ナカ</t>
    </rPh>
    <rPh sb="46" eb="48">
      <t>キュウスイ</t>
    </rPh>
    <rPh sb="48" eb="50">
      <t>ジンコウ</t>
    </rPh>
    <rPh sb="51" eb="53">
      <t>ゲンショウ</t>
    </rPh>
    <rPh sb="55" eb="57">
      <t>ロウキュウ</t>
    </rPh>
    <rPh sb="57" eb="58">
      <t>カン</t>
    </rPh>
    <rPh sb="59" eb="61">
      <t>コウシン</t>
    </rPh>
    <rPh sb="62" eb="64">
      <t>カダイ</t>
    </rPh>
    <rPh sb="73" eb="74">
      <t>ホン</t>
    </rPh>
    <rPh sb="74" eb="75">
      <t>シ</t>
    </rPh>
    <rPh sb="78" eb="80">
      <t>ヘイセイ</t>
    </rPh>
    <rPh sb="82" eb="84">
      <t>ネンド</t>
    </rPh>
    <rPh sb="87" eb="89">
      <t>チホウ</t>
    </rPh>
    <rPh sb="89" eb="91">
      <t>コウエイ</t>
    </rPh>
    <rPh sb="91" eb="93">
      <t>キギョウ</t>
    </rPh>
    <rPh sb="93" eb="94">
      <t>ホウ</t>
    </rPh>
    <rPh sb="94" eb="96">
      <t>テキヨウ</t>
    </rPh>
    <rPh sb="97" eb="98">
      <t>ム</t>
    </rPh>
    <rPh sb="99" eb="101">
      <t>カクシュ</t>
    </rPh>
    <rPh sb="101" eb="103">
      <t>ジギョウ</t>
    </rPh>
    <rPh sb="104" eb="105">
      <t>スス</t>
    </rPh>
    <rPh sb="116" eb="117">
      <t>ホウ</t>
    </rPh>
    <rPh sb="167" eb="169">
      <t>ケイエイ</t>
    </rPh>
    <rPh sb="170" eb="173">
      <t>ケンゼンセイ</t>
    </rPh>
    <rPh sb="174" eb="177">
      <t>コウリツセイ</t>
    </rPh>
    <rPh sb="178" eb="180">
      <t>コウジョウ</t>
    </rPh>
    <rPh sb="181" eb="18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</si>
</sst>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8.6300000000000008</c:v>
                </c:pt>
                <c:pt idx="2" formatCode="#,##0.00;&quot;△&quot;#,##0.00">
                  <c:v>0</c:v>
                </c:pt>
                <c:pt idx="3">
                  <c:v>0.6</c:v>
                </c:pt>
                <c:pt idx="4" formatCode="#,##0.00;&quot;△&quot;#,##0.00">
                  <c:v>0</c:v>
                </c:pt>
              </c:numCache>
            </c:numRef>
          </c:val>
          <c:extLst xmlns:c16r2="http://schemas.microsoft.com/office/drawing/2015/06/chart">
            <c:ext xmlns:c16="http://schemas.microsoft.com/office/drawing/2014/chart" uri="{C3380CC4-5D6E-409C-BE32-E72D297353CC}">
              <c16:uniqueId val="{00000000-60D6-4177-802B-94505037A2FC}"/>
            </c:ext>
          </c:extLst>
        </c:ser>
        <c:dLbls>
          <c:showLegendKey val="0"/>
          <c:showVal val="0"/>
          <c:showCatName val="0"/>
          <c:showSerName val="0"/>
          <c:showPercent val="0"/>
          <c:showBubbleSize val="0"/>
        </c:dLbls>
        <c:gapWidth val="150"/>
        <c:axId val="95046656"/>
        <c:axId val="950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60D6-4177-802B-94505037A2FC}"/>
            </c:ext>
          </c:extLst>
        </c:ser>
        <c:dLbls>
          <c:showLegendKey val="0"/>
          <c:showVal val="0"/>
          <c:showCatName val="0"/>
          <c:showSerName val="0"/>
          <c:showPercent val="0"/>
          <c:showBubbleSize val="0"/>
        </c:dLbls>
        <c:marker val="1"/>
        <c:smooth val="0"/>
        <c:axId val="95046656"/>
        <c:axId val="95061120"/>
      </c:lineChart>
      <c:dateAx>
        <c:axId val="95046656"/>
        <c:scaling>
          <c:orientation val="minMax"/>
        </c:scaling>
        <c:delete val="1"/>
        <c:axPos val="b"/>
        <c:numFmt formatCode="ge" sourceLinked="1"/>
        <c:majorTickMark val="none"/>
        <c:minorTickMark val="none"/>
        <c:tickLblPos val="none"/>
        <c:crossAx val="95061120"/>
        <c:crosses val="autoZero"/>
        <c:auto val="1"/>
        <c:lblOffset val="100"/>
        <c:baseTimeUnit val="years"/>
      </c:dateAx>
      <c:valAx>
        <c:axId val="950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71.459999999999994</c:v>
                </c:pt>
                <c:pt idx="1">
                  <c:v>67.22</c:v>
                </c:pt>
                <c:pt idx="2">
                  <c:v>63.88</c:v>
                </c:pt>
                <c:pt idx="3">
                  <c:v>66.83</c:v>
                </c:pt>
                <c:pt idx="4">
                  <c:v>65.94</c:v>
                </c:pt>
              </c:numCache>
            </c:numRef>
          </c:val>
          <c:extLst xmlns:c16r2="http://schemas.microsoft.com/office/drawing/2015/06/chart">
            <c:ext xmlns:c16="http://schemas.microsoft.com/office/drawing/2014/chart" uri="{C3380CC4-5D6E-409C-BE32-E72D297353CC}">
              <c16:uniqueId val="{00000000-1EF2-4CDC-ABBE-F18618AB9764}"/>
            </c:ext>
          </c:extLst>
        </c:ser>
        <c:dLbls>
          <c:showLegendKey val="0"/>
          <c:showVal val="0"/>
          <c:showCatName val="0"/>
          <c:showSerName val="0"/>
          <c:showPercent val="0"/>
          <c:showBubbleSize val="0"/>
        </c:dLbls>
        <c:gapWidth val="150"/>
        <c:axId val="97262592"/>
        <c:axId val="972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1EF2-4CDC-ABBE-F18618AB9764}"/>
            </c:ext>
          </c:extLst>
        </c:ser>
        <c:dLbls>
          <c:showLegendKey val="0"/>
          <c:showVal val="0"/>
          <c:showCatName val="0"/>
          <c:showSerName val="0"/>
          <c:showPercent val="0"/>
          <c:showBubbleSize val="0"/>
        </c:dLbls>
        <c:marker val="1"/>
        <c:smooth val="0"/>
        <c:axId val="97262592"/>
        <c:axId val="97268864"/>
      </c:lineChart>
      <c:dateAx>
        <c:axId val="97262592"/>
        <c:scaling>
          <c:orientation val="minMax"/>
        </c:scaling>
        <c:delete val="1"/>
        <c:axPos val="b"/>
        <c:numFmt formatCode="ge" sourceLinked="1"/>
        <c:majorTickMark val="none"/>
        <c:minorTickMark val="none"/>
        <c:tickLblPos val="none"/>
        <c:crossAx val="97268864"/>
        <c:crosses val="autoZero"/>
        <c:auto val="1"/>
        <c:lblOffset val="100"/>
        <c:baseTimeUnit val="years"/>
      </c:dateAx>
      <c:valAx>
        <c:axId val="972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79.3</c:v>
                </c:pt>
                <c:pt idx="1">
                  <c:v>79.319999999999993</c:v>
                </c:pt>
                <c:pt idx="2">
                  <c:v>79.31</c:v>
                </c:pt>
                <c:pt idx="3">
                  <c:v>79.27</c:v>
                </c:pt>
                <c:pt idx="4">
                  <c:v>79.28</c:v>
                </c:pt>
              </c:numCache>
            </c:numRef>
          </c:val>
          <c:extLst xmlns:c16r2="http://schemas.microsoft.com/office/drawing/2015/06/chart">
            <c:ext xmlns:c16="http://schemas.microsoft.com/office/drawing/2014/chart" uri="{C3380CC4-5D6E-409C-BE32-E72D297353CC}">
              <c16:uniqueId val="{00000000-0CA4-4CEF-8AEF-D17E13C5BF86}"/>
            </c:ext>
          </c:extLst>
        </c:ser>
        <c:dLbls>
          <c:showLegendKey val="0"/>
          <c:showVal val="0"/>
          <c:showCatName val="0"/>
          <c:showSerName val="0"/>
          <c:showPercent val="0"/>
          <c:showBubbleSize val="0"/>
        </c:dLbls>
        <c:gapWidth val="150"/>
        <c:axId val="96993664"/>
        <c:axId val="969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0CA4-4CEF-8AEF-D17E13C5BF86}"/>
            </c:ext>
          </c:extLst>
        </c:ser>
        <c:dLbls>
          <c:showLegendKey val="0"/>
          <c:showVal val="0"/>
          <c:showCatName val="0"/>
          <c:showSerName val="0"/>
          <c:showPercent val="0"/>
          <c:showBubbleSize val="0"/>
        </c:dLbls>
        <c:marker val="1"/>
        <c:smooth val="0"/>
        <c:axId val="96993664"/>
        <c:axId val="96994816"/>
      </c:lineChart>
      <c:dateAx>
        <c:axId val="96993664"/>
        <c:scaling>
          <c:orientation val="minMax"/>
        </c:scaling>
        <c:delete val="1"/>
        <c:axPos val="b"/>
        <c:numFmt formatCode="ge" sourceLinked="1"/>
        <c:majorTickMark val="none"/>
        <c:minorTickMark val="none"/>
        <c:tickLblPos val="none"/>
        <c:crossAx val="96994816"/>
        <c:crosses val="autoZero"/>
        <c:auto val="1"/>
        <c:lblOffset val="100"/>
        <c:baseTimeUnit val="years"/>
      </c:dateAx>
      <c:valAx>
        <c:axId val="96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110.31</c:v>
                </c:pt>
                <c:pt idx="1">
                  <c:v>92.08</c:v>
                </c:pt>
                <c:pt idx="2">
                  <c:v>94.25</c:v>
                </c:pt>
                <c:pt idx="3">
                  <c:v>97.52</c:v>
                </c:pt>
                <c:pt idx="4">
                  <c:v>41.56</c:v>
                </c:pt>
              </c:numCache>
            </c:numRef>
          </c:val>
          <c:extLst xmlns:c16r2="http://schemas.microsoft.com/office/drawing/2015/06/chart">
            <c:ext xmlns:c16="http://schemas.microsoft.com/office/drawing/2014/chart" uri="{C3380CC4-5D6E-409C-BE32-E72D297353CC}">
              <c16:uniqueId val="{00000000-D449-4D8C-A1C0-E4E26EDF1BE8}"/>
            </c:ext>
          </c:extLst>
        </c:ser>
        <c:dLbls>
          <c:showLegendKey val="0"/>
          <c:showVal val="0"/>
          <c:showCatName val="0"/>
          <c:showSerName val="0"/>
          <c:showPercent val="0"/>
          <c:showBubbleSize val="0"/>
        </c:dLbls>
        <c:gapWidth val="150"/>
        <c:axId val="95292800"/>
        <c:axId val="953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D449-4D8C-A1C0-E4E26EDF1BE8}"/>
            </c:ext>
          </c:extLst>
        </c:ser>
        <c:dLbls>
          <c:showLegendKey val="0"/>
          <c:showVal val="0"/>
          <c:showCatName val="0"/>
          <c:showSerName val="0"/>
          <c:showPercent val="0"/>
          <c:showBubbleSize val="0"/>
        </c:dLbls>
        <c:marker val="1"/>
        <c:smooth val="0"/>
        <c:axId val="95292800"/>
        <c:axId val="95303168"/>
      </c:lineChart>
      <c:dateAx>
        <c:axId val="95292800"/>
        <c:scaling>
          <c:orientation val="minMax"/>
        </c:scaling>
        <c:delete val="1"/>
        <c:axPos val="b"/>
        <c:numFmt formatCode="ge" sourceLinked="1"/>
        <c:majorTickMark val="none"/>
        <c:minorTickMark val="none"/>
        <c:tickLblPos val="none"/>
        <c:crossAx val="95303168"/>
        <c:crosses val="autoZero"/>
        <c:auto val="1"/>
        <c:lblOffset val="100"/>
        <c:baseTimeUnit val="years"/>
      </c:dateAx>
      <c:valAx>
        <c:axId val="953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06-467F-A3DF-8EA22C1046C9}"/>
            </c:ext>
          </c:extLst>
        </c:ser>
        <c:dLbls>
          <c:showLegendKey val="0"/>
          <c:showVal val="0"/>
          <c:showCatName val="0"/>
          <c:showSerName val="0"/>
          <c:showPercent val="0"/>
          <c:showBubbleSize val="0"/>
        </c:dLbls>
        <c:gapWidth val="150"/>
        <c:axId val="95342592"/>
        <c:axId val="953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06-467F-A3DF-8EA22C1046C9}"/>
            </c:ext>
          </c:extLst>
        </c:ser>
        <c:dLbls>
          <c:showLegendKey val="0"/>
          <c:showVal val="0"/>
          <c:showCatName val="0"/>
          <c:showSerName val="0"/>
          <c:showPercent val="0"/>
          <c:showBubbleSize val="0"/>
        </c:dLbls>
        <c:marker val="1"/>
        <c:smooth val="0"/>
        <c:axId val="95342592"/>
        <c:axId val="95344512"/>
      </c:lineChart>
      <c:dateAx>
        <c:axId val="95342592"/>
        <c:scaling>
          <c:orientation val="minMax"/>
        </c:scaling>
        <c:delete val="1"/>
        <c:axPos val="b"/>
        <c:numFmt formatCode="ge" sourceLinked="1"/>
        <c:majorTickMark val="none"/>
        <c:minorTickMark val="none"/>
        <c:tickLblPos val="none"/>
        <c:crossAx val="95344512"/>
        <c:crosses val="autoZero"/>
        <c:auto val="1"/>
        <c:lblOffset val="100"/>
        <c:baseTimeUnit val="years"/>
      </c:dateAx>
      <c:valAx>
        <c:axId val="95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55-4D2C-93EB-B522FFDDFC1D}"/>
            </c:ext>
          </c:extLst>
        </c:ser>
        <c:dLbls>
          <c:showLegendKey val="0"/>
          <c:showVal val="0"/>
          <c:showCatName val="0"/>
          <c:showSerName val="0"/>
          <c:showPercent val="0"/>
          <c:showBubbleSize val="0"/>
        </c:dLbls>
        <c:gapWidth val="150"/>
        <c:axId val="95389568"/>
        <c:axId val="953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55-4D2C-93EB-B522FFDDFC1D}"/>
            </c:ext>
          </c:extLst>
        </c:ser>
        <c:dLbls>
          <c:showLegendKey val="0"/>
          <c:showVal val="0"/>
          <c:showCatName val="0"/>
          <c:showSerName val="0"/>
          <c:showPercent val="0"/>
          <c:showBubbleSize val="0"/>
        </c:dLbls>
        <c:marker val="1"/>
        <c:smooth val="0"/>
        <c:axId val="95389568"/>
        <c:axId val="95399936"/>
      </c:lineChart>
      <c:dateAx>
        <c:axId val="95389568"/>
        <c:scaling>
          <c:orientation val="minMax"/>
        </c:scaling>
        <c:delete val="1"/>
        <c:axPos val="b"/>
        <c:numFmt formatCode="ge" sourceLinked="1"/>
        <c:majorTickMark val="none"/>
        <c:minorTickMark val="none"/>
        <c:tickLblPos val="none"/>
        <c:crossAx val="95399936"/>
        <c:crosses val="autoZero"/>
        <c:auto val="1"/>
        <c:lblOffset val="100"/>
        <c:baseTimeUnit val="years"/>
      </c:dateAx>
      <c:valAx>
        <c:axId val="953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92-4747-A247-FD93DDEEF7A5}"/>
            </c:ext>
          </c:extLst>
        </c:ser>
        <c:dLbls>
          <c:showLegendKey val="0"/>
          <c:showVal val="0"/>
          <c:showCatName val="0"/>
          <c:showSerName val="0"/>
          <c:showPercent val="0"/>
          <c:showBubbleSize val="0"/>
        </c:dLbls>
        <c:gapWidth val="150"/>
        <c:axId val="95493120"/>
        <c:axId val="95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92-4747-A247-FD93DDEEF7A5}"/>
            </c:ext>
          </c:extLst>
        </c:ser>
        <c:dLbls>
          <c:showLegendKey val="0"/>
          <c:showVal val="0"/>
          <c:showCatName val="0"/>
          <c:showSerName val="0"/>
          <c:showPercent val="0"/>
          <c:showBubbleSize val="0"/>
        </c:dLbls>
        <c:marker val="1"/>
        <c:smooth val="0"/>
        <c:axId val="95493120"/>
        <c:axId val="95507584"/>
      </c:lineChart>
      <c:dateAx>
        <c:axId val="95493120"/>
        <c:scaling>
          <c:orientation val="minMax"/>
        </c:scaling>
        <c:delete val="1"/>
        <c:axPos val="b"/>
        <c:numFmt formatCode="ge" sourceLinked="1"/>
        <c:majorTickMark val="none"/>
        <c:minorTickMark val="none"/>
        <c:tickLblPos val="none"/>
        <c:crossAx val="95507584"/>
        <c:crosses val="autoZero"/>
        <c:auto val="1"/>
        <c:lblOffset val="100"/>
        <c:baseTimeUnit val="years"/>
      </c:dateAx>
      <c:valAx>
        <c:axId val="95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9F-4B84-A26B-EEDB3A90B8CD}"/>
            </c:ext>
          </c:extLst>
        </c:ser>
        <c:dLbls>
          <c:showLegendKey val="0"/>
          <c:showVal val="0"/>
          <c:showCatName val="0"/>
          <c:showSerName val="0"/>
          <c:showPercent val="0"/>
          <c:showBubbleSize val="0"/>
        </c:dLbls>
        <c:gapWidth val="150"/>
        <c:axId val="95534464"/>
        <c:axId val="955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9F-4B84-A26B-EEDB3A90B8CD}"/>
            </c:ext>
          </c:extLst>
        </c:ser>
        <c:dLbls>
          <c:showLegendKey val="0"/>
          <c:showVal val="0"/>
          <c:showCatName val="0"/>
          <c:showSerName val="0"/>
          <c:showPercent val="0"/>
          <c:showBubbleSize val="0"/>
        </c:dLbls>
        <c:marker val="1"/>
        <c:smooth val="0"/>
        <c:axId val="95534464"/>
        <c:axId val="95544832"/>
      </c:lineChart>
      <c:dateAx>
        <c:axId val="95534464"/>
        <c:scaling>
          <c:orientation val="minMax"/>
        </c:scaling>
        <c:delete val="1"/>
        <c:axPos val="b"/>
        <c:numFmt formatCode="ge" sourceLinked="1"/>
        <c:majorTickMark val="none"/>
        <c:minorTickMark val="none"/>
        <c:tickLblPos val="none"/>
        <c:crossAx val="95544832"/>
        <c:crosses val="autoZero"/>
        <c:auto val="1"/>
        <c:lblOffset val="100"/>
        <c:baseTimeUnit val="years"/>
      </c:dateAx>
      <c:valAx>
        <c:axId val="955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formatCode="#,##0.00;&quot;△&quot;#,##0.00;&quot;-&quot;">
                  <c:v>62.26</c:v>
                </c:pt>
                <c:pt idx="4" formatCode="#,##0.00;&quot;△&quot;#,##0.00;&quot;-&quot;">
                  <c:v>302.24</c:v>
                </c:pt>
              </c:numCache>
            </c:numRef>
          </c:val>
          <c:extLst xmlns:c16r2="http://schemas.microsoft.com/office/drawing/2015/06/chart">
            <c:ext xmlns:c16="http://schemas.microsoft.com/office/drawing/2014/chart" uri="{C3380CC4-5D6E-409C-BE32-E72D297353CC}">
              <c16:uniqueId val="{00000000-DCAC-4DA8-ABF5-A0D64DC644CF}"/>
            </c:ext>
          </c:extLst>
        </c:ser>
        <c:dLbls>
          <c:showLegendKey val="0"/>
          <c:showVal val="0"/>
          <c:showCatName val="0"/>
          <c:showSerName val="0"/>
          <c:showPercent val="0"/>
          <c:showBubbleSize val="0"/>
        </c:dLbls>
        <c:gapWidth val="150"/>
        <c:axId val="95776768"/>
        <c:axId val="957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DCAC-4DA8-ABF5-A0D64DC644CF}"/>
            </c:ext>
          </c:extLst>
        </c:ser>
        <c:dLbls>
          <c:showLegendKey val="0"/>
          <c:showVal val="0"/>
          <c:showCatName val="0"/>
          <c:showSerName val="0"/>
          <c:showPercent val="0"/>
          <c:showBubbleSize val="0"/>
        </c:dLbls>
        <c:marker val="1"/>
        <c:smooth val="0"/>
        <c:axId val="95776768"/>
        <c:axId val="95778688"/>
      </c:lineChart>
      <c:dateAx>
        <c:axId val="95776768"/>
        <c:scaling>
          <c:orientation val="minMax"/>
        </c:scaling>
        <c:delete val="1"/>
        <c:axPos val="b"/>
        <c:numFmt formatCode="ge" sourceLinked="1"/>
        <c:majorTickMark val="none"/>
        <c:minorTickMark val="none"/>
        <c:tickLblPos val="none"/>
        <c:crossAx val="95778688"/>
        <c:crosses val="autoZero"/>
        <c:auto val="1"/>
        <c:lblOffset val="100"/>
        <c:baseTimeUnit val="years"/>
      </c:dateAx>
      <c:valAx>
        <c:axId val="95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67.7</c:v>
                </c:pt>
                <c:pt idx="1">
                  <c:v>61.09</c:v>
                </c:pt>
                <c:pt idx="2">
                  <c:v>64.930000000000007</c:v>
                </c:pt>
                <c:pt idx="3">
                  <c:v>43.01</c:v>
                </c:pt>
                <c:pt idx="4">
                  <c:v>22.53</c:v>
                </c:pt>
              </c:numCache>
            </c:numRef>
          </c:val>
          <c:extLst xmlns:c16r2="http://schemas.microsoft.com/office/drawing/2015/06/chart">
            <c:ext xmlns:c16="http://schemas.microsoft.com/office/drawing/2014/chart" uri="{C3380CC4-5D6E-409C-BE32-E72D297353CC}">
              <c16:uniqueId val="{00000000-3A2E-450F-969E-C9D8D283F015}"/>
            </c:ext>
          </c:extLst>
        </c:ser>
        <c:dLbls>
          <c:showLegendKey val="0"/>
          <c:showVal val="0"/>
          <c:showCatName val="0"/>
          <c:showSerName val="0"/>
          <c:showPercent val="0"/>
          <c:showBubbleSize val="0"/>
        </c:dLbls>
        <c:gapWidth val="150"/>
        <c:axId val="95881856"/>
        <c:axId val="958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3A2E-450F-969E-C9D8D283F015}"/>
            </c:ext>
          </c:extLst>
        </c:ser>
        <c:dLbls>
          <c:showLegendKey val="0"/>
          <c:showVal val="0"/>
          <c:showCatName val="0"/>
          <c:showSerName val="0"/>
          <c:showPercent val="0"/>
          <c:showBubbleSize val="0"/>
        </c:dLbls>
        <c:marker val="1"/>
        <c:smooth val="0"/>
        <c:axId val="95881856"/>
        <c:axId val="95892224"/>
      </c:lineChart>
      <c:dateAx>
        <c:axId val="95881856"/>
        <c:scaling>
          <c:orientation val="minMax"/>
        </c:scaling>
        <c:delete val="1"/>
        <c:axPos val="b"/>
        <c:numFmt formatCode="ge" sourceLinked="1"/>
        <c:majorTickMark val="none"/>
        <c:minorTickMark val="none"/>
        <c:tickLblPos val="none"/>
        <c:crossAx val="95892224"/>
        <c:crosses val="autoZero"/>
        <c:auto val="1"/>
        <c:lblOffset val="100"/>
        <c:baseTimeUnit val="years"/>
      </c:dateAx>
      <c:valAx>
        <c:axId val="958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107.6</c:v>
                </c:pt>
                <c:pt idx="1">
                  <c:v>122.19</c:v>
                </c:pt>
                <c:pt idx="2">
                  <c:v>116.96</c:v>
                </c:pt>
                <c:pt idx="3">
                  <c:v>173.6</c:v>
                </c:pt>
                <c:pt idx="4">
                  <c:v>334.46</c:v>
                </c:pt>
              </c:numCache>
            </c:numRef>
          </c:val>
          <c:extLst xmlns:c16r2="http://schemas.microsoft.com/office/drawing/2015/06/chart">
            <c:ext xmlns:c16="http://schemas.microsoft.com/office/drawing/2014/chart" uri="{C3380CC4-5D6E-409C-BE32-E72D297353CC}">
              <c16:uniqueId val="{00000000-2D5F-499C-AD2A-68C32B31AE32}"/>
            </c:ext>
          </c:extLst>
        </c:ser>
        <c:dLbls>
          <c:showLegendKey val="0"/>
          <c:showVal val="0"/>
          <c:showCatName val="0"/>
          <c:showSerName val="0"/>
          <c:showPercent val="0"/>
          <c:showBubbleSize val="0"/>
        </c:dLbls>
        <c:gapWidth val="150"/>
        <c:axId val="95910528"/>
        <c:axId val="959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D5F-499C-AD2A-68C32B31AE32}"/>
            </c:ext>
          </c:extLst>
        </c:ser>
        <c:dLbls>
          <c:showLegendKey val="0"/>
          <c:showVal val="0"/>
          <c:showCatName val="0"/>
          <c:showSerName val="0"/>
          <c:showPercent val="0"/>
          <c:showBubbleSize val="0"/>
        </c:dLbls>
        <c:marker val="1"/>
        <c:smooth val="0"/>
        <c:axId val="95910528"/>
        <c:axId val="95937280"/>
      </c:lineChart>
      <c:dateAx>
        <c:axId val="95910528"/>
        <c:scaling>
          <c:orientation val="minMax"/>
        </c:scaling>
        <c:delete val="1"/>
        <c:axPos val="b"/>
        <c:numFmt formatCode="ge" sourceLinked="1"/>
        <c:majorTickMark val="none"/>
        <c:minorTickMark val="none"/>
        <c:tickLblPos val="none"/>
        <c:crossAx val="95937280"/>
        <c:crosses val="autoZero"/>
        <c:auto val="1"/>
        <c:lblOffset val="100"/>
        <c:baseTimeUnit val="years"/>
      </c:dateAx>
      <c:valAx>
        <c:axId val="95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会津若松市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120756</v>
      </c>
      <c r="AM8" s="49"/>
      <c r="AN8" s="49"/>
      <c r="AO8" s="49"/>
      <c r="AP8" s="49"/>
      <c r="AQ8" s="49"/>
      <c r="AR8" s="49"/>
      <c r="AS8" s="49"/>
      <c r="AT8" s="45">
        <f>データ!$S$6</f>
        <v>382.97</v>
      </c>
      <c r="AU8" s="45"/>
      <c r="AV8" s="45"/>
      <c r="AW8" s="45"/>
      <c r="AX8" s="45"/>
      <c r="AY8" s="45"/>
      <c r="AZ8" s="45"/>
      <c r="BA8" s="45"/>
      <c r="BB8" s="45">
        <f>データ!$T$6</f>
        <v>315.31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0.36</v>
      </c>
      <c r="Q10" s="45"/>
      <c r="R10" s="45"/>
      <c r="S10" s="45"/>
      <c r="T10" s="45"/>
      <c r="U10" s="45"/>
      <c r="V10" s="45"/>
      <c r="W10" s="49">
        <f>データ!$Q$6</f>
        <v>1382</v>
      </c>
      <c r="X10" s="49"/>
      <c r="Y10" s="49"/>
      <c r="Z10" s="49"/>
      <c r="AA10" s="49"/>
      <c r="AB10" s="49"/>
      <c r="AC10" s="49"/>
      <c r="AD10" s="2"/>
      <c r="AE10" s="2"/>
      <c r="AF10" s="2"/>
      <c r="AG10" s="2"/>
      <c r="AH10" s="2"/>
      <c r="AI10" s="2"/>
      <c r="AJ10" s="2"/>
      <c r="AK10" s="2"/>
      <c r="AL10" s="49">
        <f>データ!$U$6</f>
        <v>453</v>
      </c>
      <c r="AM10" s="49"/>
      <c r="AN10" s="49"/>
      <c r="AO10" s="49"/>
      <c r="AP10" s="49"/>
      <c r="AQ10" s="49"/>
      <c r="AR10" s="49"/>
      <c r="AS10" s="49"/>
      <c r="AT10" s="45">
        <f>データ!$V$6</f>
        <v>0.28000000000000003</v>
      </c>
      <c r="AU10" s="45"/>
      <c r="AV10" s="45"/>
      <c r="AW10" s="45"/>
      <c r="AX10" s="45"/>
      <c r="AY10" s="45"/>
      <c r="AZ10" s="45"/>
      <c r="BA10" s="45"/>
      <c r="BB10" s="45">
        <f>データ!$W$6</f>
        <v>1617.86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rGfXsBLC1To7nKraBBIFJ4EG2rcjdnFC6FbVMSd1rlomZy1H9wzkg9Ds4hb89CWE8eNSe5ENOSSePTWdmV0gjQ==" saltValue="FRnxLn6QMiTB+q0g1za29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72028</v>
      </c>
      <c r="D6" s="33">
        <f t="shared" si="3"/>
        <v>47</v>
      </c>
      <c r="E6" s="33">
        <f t="shared" si="3"/>
        <v>1</v>
      </c>
      <c r="F6" s="33">
        <f t="shared" si="3"/>
        <v>0</v>
      </c>
      <c r="G6" s="33">
        <f t="shared" si="3"/>
        <v>0</v>
      </c>
      <c r="H6" s="33" t="str">
        <f t="shared" si="3"/>
        <v>福島県　会津若松市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0.36</v>
      </c>
      <c r="Q6" s="34">
        <f t="shared" si="3"/>
        <v>1382</v>
      </c>
      <c r="R6" s="34">
        <f t="shared" si="3"/>
        <v>120756</v>
      </c>
      <c r="S6" s="34">
        <f t="shared" si="3"/>
        <v>382.97</v>
      </c>
      <c r="T6" s="34">
        <f t="shared" si="3"/>
        <v>315.31</v>
      </c>
      <c r="U6" s="34">
        <f t="shared" si="3"/>
        <v>453</v>
      </c>
      <c r="V6" s="34">
        <f t="shared" si="3"/>
        <v>0.28000000000000003</v>
      </c>
      <c r="W6" s="34">
        <f t="shared" si="3"/>
        <v>1617.86</v>
      </c>
      <c r="X6" s="35">
        <f>IF(X7="",NA(),X7)</f>
        <v>110.31</v>
      </c>
      <c r="Y6" s="35">
        <f t="shared" ref="Y6:AG6" si="4">IF(Y7="",NA(),Y7)</f>
        <v>92.08</v>
      </c>
      <c r="Z6" s="35">
        <f t="shared" si="4"/>
        <v>94.25</v>
      </c>
      <c r="AA6" s="35">
        <f t="shared" si="4"/>
        <v>97.52</v>
      </c>
      <c r="AB6" s="35">
        <f t="shared" si="4"/>
        <v>41.56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5">
        <f t="shared" si="7"/>
        <v>62.26</v>
      </c>
      <c r="BI6" s="35">
        <f t="shared" si="7"/>
        <v>302.24</v>
      </c>
      <c r="BJ6" s="35">
        <f t="shared" si="7"/>
        <v>1462.56</v>
      </c>
      <c r="BK6" s="35">
        <f t="shared" si="7"/>
        <v>1486.62</v>
      </c>
      <c r="BL6" s="35">
        <f t="shared" si="7"/>
        <v>1510.14</v>
      </c>
      <c r="BM6" s="35">
        <f t="shared" si="7"/>
        <v>1595.62</v>
      </c>
      <c r="BN6" s="35">
        <f t="shared" si="7"/>
        <v>1302.33</v>
      </c>
      <c r="BO6" s="34" t="str">
        <f>IF(BO7="","",IF(BO7="-","【-】","【"&amp;SUBSTITUTE(TEXT(BO7,"#,##0.00"),"-","△")&amp;"】"))</f>
        <v>【1,141.75】</v>
      </c>
      <c r="BP6" s="35">
        <f>IF(BP7="",NA(),BP7)</f>
        <v>67.7</v>
      </c>
      <c r="BQ6" s="35">
        <f t="shared" ref="BQ6:BY6" si="8">IF(BQ7="",NA(),BQ7)</f>
        <v>61.09</v>
      </c>
      <c r="BR6" s="35">
        <f t="shared" si="8"/>
        <v>64.930000000000007</v>
      </c>
      <c r="BS6" s="35">
        <f t="shared" si="8"/>
        <v>43.01</v>
      </c>
      <c r="BT6" s="35">
        <f t="shared" si="8"/>
        <v>22.53</v>
      </c>
      <c r="BU6" s="35">
        <f t="shared" si="8"/>
        <v>32.39</v>
      </c>
      <c r="BV6" s="35">
        <f t="shared" si="8"/>
        <v>24.39</v>
      </c>
      <c r="BW6" s="35">
        <f t="shared" si="8"/>
        <v>22.67</v>
      </c>
      <c r="BX6" s="35">
        <f t="shared" si="8"/>
        <v>37.92</v>
      </c>
      <c r="BY6" s="35">
        <f t="shared" si="8"/>
        <v>40.89</v>
      </c>
      <c r="BZ6" s="34" t="str">
        <f>IF(BZ7="","",IF(BZ7="-","【-】","【"&amp;SUBSTITUTE(TEXT(BZ7,"#,##0.00"),"-","△")&amp;"】"))</f>
        <v>【54.93】</v>
      </c>
      <c r="CA6" s="35">
        <f>IF(CA7="",NA(),CA7)</f>
        <v>107.6</v>
      </c>
      <c r="CB6" s="35">
        <f t="shared" ref="CB6:CJ6" si="9">IF(CB7="",NA(),CB7)</f>
        <v>122.19</v>
      </c>
      <c r="CC6" s="35">
        <f t="shared" si="9"/>
        <v>116.96</v>
      </c>
      <c r="CD6" s="35">
        <f t="shared" si="9"/>
        <v>173.6</v>
      </c>
      <c r="CE6" s="35">
        <f t="shared" si="9"/>
        <v>334.46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71.459999999999994</v>
      </c>
      <c r="CM6" s="35">
        <f t="shared" ref="CM6:CU6" si="10">IF(CM7="",NA(),CM7)</f>
        <v>67.22</v>
      </c>
      <c r="CN6" s="35">
        <f t="shared" si="10"/>
        <v>63.88</v>
      </c>
      <c r="CO6" s="35">
        <f t="shared" si="10"/>
        <v>66.83</v>
      </c>
      <c r="CP6" s="35">
        <f t="shared" si="10"/>
        <v>65.94</v>
      </c>
      <c r="CQ6" s="35">
        <f t="shared" si="10"/>
        <v>50.49</v>
      </c>
      <c r="CR6" s="35">
        <f t="shared" si="10"/>
        <v>48.36</v>
      </c>
      <c r="CS6" s="35">
        <f t="shared" si="10"/>
        <v>48.7</v>
      </c>
      <c r="CT6" s="35">
        <f t="shared" si="10"/>
        <v>46.9</v>
      </c>
      <c r="CU6" s="35">
        <f t="shared" si="10"/>
        <v>47.95</v>
      </c>
      <c r="CV6" s="34" t="str">
        <f>IF(CV7="","",IF(CV7="-","【-】","【"&amp;SUBSTITUTE(TEXT(CV7,"#,##0.00"),"-","△")&amp;"】"))</f>
        <v>【56.91】</v>
      </c>
      <c r="CW6" s="35">
        <f>IF(CW7="",NA(),CW7)</f>
        <v>79.3</v>
      </c>
      <c r="CX6" s="35">
        <f t="shared" ref="CX6:DF6" si="11">IF(CX7="",NA(),CX7)</f>
        <v>79.319999999999993</v>
      </c>
      <c r="CY6" s="35">
        <f t="shared" si="11"/>
        <v>79.31</v>
      </c>
      <c r="CZ6" s="35">
        <f t="shared" si="11"/>
        <v>79.27</v>
      </c>
      <c r="DA6" s="35">
        <f t="shared" si="11"/>
        <v>79.28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8.6300000000000008</v>
      </c>
      <c r="EF6" s="34">
        <f t="shared" si="14"/>
        <v>0</v>
      </c>
      <c r="EG6" s="35">
        <f t="shared" si="14"/>
        <v>0.6</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72028</v>
      </c>
      <c r="D7" s="37">
        <v>47</v>
      </c>
      <c r="E7" s="37">
        <v>1</v>
      </c>
      <c r="F7" s="37">
        <v>0</v>
      </c>
      <c r="G7" s="37">
        <v>0</v>
      </c>
      <c r="H7" s="37" t="s">
        <v>108</v>
      </c>
      <c r="I7" s="37" t="s">
        <v>109</v>
      </c>
      <c r="J7" s="37" t="s">
        <v>110</v>
      </c>
      <c r="K7" s="37" t="s">
        <v>111</v>
      </c>
      <c r="L7" s="37" t="s">
        <v>112</v>
      </c>
      <c r="M7" s="37" t="s">
        <v>113</v>
      </c>
      <c r="N7" s="38" t="s">
        <v>114</v>
      </c>
      <c r="O7" s="38" t="s">
        <v>115</v>
      </c>
      <c r="P7" s="38">
        <v>0.36</v>
      </c>
      <c r="Q7" s="38">
        <v>1382</v>
      </c>
      <c r="R7" s="38">
        <v>120756</v>
      </c>
      <c r="S7" s="38">
        <v>382.97</v>
      </c>
      <c r="T7" s="38">
        <v>315.31</v>
      </c>
      <c r="U7" s="38">
        <v>453</v>
      </c>
      <c r="V7" s="38">
        <v>0.28000000000000003</v>
      </c>
      <c r="W7" s="38">
        <v>1617.86</v>
      </c>
      <c r="X7" s="38">
        <v>110.31</v>
      </c>
      <c r="Y7" s="38">
        <v>92.08</v>
      </c>
      <c r="Z7" s="38">
        <v>94.25</v>
      </c>
      <c r="AA7" s="38">
        <v>97.52</v>
      </c>
      <c r="AB7" s="38">
        <v>41.56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62.26</v>
      </c>
      <c r="BI7" s="38">
        <v>302.24</v>
      </c>
      <c r="BJ7" s="38">
        <v>1462.56</v>
      </c>
      <c r="BK7" s="38">
        <v>1486.62</v>
      </c>
      <c r="BL7" s="38">
        <v>1510.14</v>
      </c>
      <c r="BM7" s="38">
        <v>1595.62</v>
      </c>
      <c r="BN7" s="38">
        <v>1302.33</v>
      </c>
      <c r="BO7" s="38">
        <v>1141.75</v>
      </c>
      <c r="BP7" s="38">
        <v>67.7</v>
      </c>
      <c r="BQ7" s="38">
        <v>61.09</v>
      </c>
      <c r="BR7" s="38">
        <v>64.930000000000007</v>
      </c>
      <c r="BS7" s="38">
        <v>43.01</v>
      </c>
      <c r="BT7" s="38">
        <v>22.53</v>
      </c>
      <c r="BU7" s="38">
        <v>32.39</v>
      </c>
      <c r="BV7" s="38">
        <v>24.39</v>
      </c>
      <c r="BW7" s="38">
        <v>22.67</v>
      </c>
      <c r="BX7" s="38">
        <v>37.92</v>
      </c>
      <c r="BY7" s="38">
        <v>40.89</v>
      </c>
      <c r="BZ7" s="38">
        <v>54.93</v>
      </c>
      <c r="CA7" s="38">
        <v>107.6</v>
      </c>
      <c r="CB7" s="38">
        <v>122.19</v>
      </c>
      <c r="CC7" s="38">
        <v>116.96</v>
      </c>
      <c r="CD7" s="38">
        <v>173.6</v>
      </c>
      <c r="CE7" s="38">
        <v>334.46</v>
      </c>
      <c r="CF7" s="38">
        <v>530.83000000000004</v>
      </c>
      <c r="CG7" s="38">
        <v>734.18</v>
      </c>
      <c r="CH7" s="38">
        <v>789.62</v>
      </c>
      <c r="CI7" s="38">
        <v>423.18</v>
      </c>
      <c r="CJ7" s="38">
        <v>383.2</v>
      </c>
      <c r="CK7" s="38">
        <v>292.18</v>
      </c>
      <c r="CL7" s="38">
        <v>71.459999999999994</v>
      </c>
      <c r="CM7" s="38">
        <v>67.22</v>
      </c>
      <c r="CN7" s="38">
        <v>63.88</v>
      </c>
      <c r="CO7" s="38">
        <v>66.83</v>
      </c>
      <c r="CP7" s="38">
        <v>65.94</v>
      </c>
      <c r="CQ7" s="38">
        <v>50.49</v>
      </c>
      <c r="CR7" s="38">
        <v>48.36</v>
      </c>
      <c r="CS7" s="38">
        <v>48.7</v>
      </c>
      <c r="CT7" s="38">
        <v>46.9</v>
      </c>
      <c r="CU7" s="38">
        <v>47.95</v>
      </c>
      <c r="CV7" s="38">
        <v>56.91</v>
      </c>
      <c r="CW7" s="38">
        <v>79.3</v>
      </c>
      <c r="CX7" s="38">
        <v>79.319999999999993</v>
      </c>
      <c r="CY7" s="38">
        <v>79.31</v>
      </c>
      <c r="CZ7" s="38">
        <v>79.27</v>
      </c>
      <c r="DA7" s="38">
        <v>79.28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8.6300000000000008</v>
      </c>
      <c r="EF7" s="38">
        <v>0</v>
      </c>
      <c r="EG7" s="38">
        <v>0.6</v>
      </c>
      <c r="EH7" s="38">
        <v>0</v>
      </c>
      <c r="EI7" s="38">
        <v>0.7</v>
      </c>
      <c r="EJ7" s="38">
        <v>0.91</v>
      </c>
      <c r="EK7" s="38">
        <v>1.26</v>
      </c>
      <c r="EL7" s="38">
        <v>0.78</v>
      </c>
      <c r="EM7" s="38">
        <v>0.56999999999999995</v>
      </c>
      <c r="EN7" s="38">
        <v>0.72</v>
      </c>
    </row>
    <row r="8" spans="1:144" ht="13.15"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2019-02-13T05:12:02Z</cp:lastPrinted>
  <dcterms:created xsi:type="dcterms:W3CDTF">2018-12-03T08:42:00Z</dcterms:created>
  <dcterms:modified xsi:type="dcterms:W3CDTF">2019-02-13T05:12:05Z</dcterms:modified>
  <cp:category/>
</cp:coreProperties>
</file>