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M6" i="5"/>
  <c r="B10" i="4" s="1"/>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Y8" i="4"/>
  <c r="AQ8" i="4"/>
  <c r="R8" i="4"/>
  <c r="C10" i="5" l="1"/>
  <c r="D10" i="5"/>
  <c r="E10" i="5"/>
  <c r="B10" i="5"/>
</calcChain>
</file>

<file path=xl/sharedStrings.xml><?xml version="1.0" encoding="utf-8"?>
<sst xmlns="http://schemas.openxmlformats.org/spreadsheetml/2006/main" count="223" uniqueCount="107">
  <si>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</si>
  <si>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</si>
  <si>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</si>
  <si>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</si>
  <si>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</si>
  <si>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</si>
  <si>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</si>
  <si>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</si>
  <si>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</si>
  <si>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</si>
  <si>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</si>
  <si>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</si>
  <si>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</si>
  <si>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</si>
  <si>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</si>
  <si>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</si>
  <si>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</si>
  <si>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</si>
  <si>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</si>
  <si>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</si>
  <si>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</si>
  <si>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</si>
  <si>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</si>
  <si>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</si>
  <si>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</si>
  <si>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</si>
  <si>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</si>
  <si>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</si>
  <si>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</si>
  <si>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</si>
  <si>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</si>
  <si>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</si>
  <si>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</si>
  <si>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</si>
  <si>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</si>
  <si>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</si>
  <si>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</si>
  <si>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</si>
  <si>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</si>
  <si>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</si>
  <si>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</si>
  <si>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</si>
  <si>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</si>
  <si>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</si>
  <si>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</si>
  <si>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</si>
  <si>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</si>
  <si>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</si>
  <si>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</si>
  <si>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</si>
  <si>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</si>
  <si>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</si>
  <si>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</si>
  <si>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</si>
  <si>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</si>
  <si>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</si>
  <si>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</si>
  <si>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</si>
  <si>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</si>
  <si>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</si>
  <si>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</si>
  <si>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</si>
  <si>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</si>
  <si>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</si>
  <si>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</si>
  <si>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</si>
  <si>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</si>
  <si>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</si>
  <si>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</si>
  <si>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</si>
  <si>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</si>
  <si>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</si>
  <si>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</si>
  <si>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</si>
  <si>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</si>
  <si>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</si>
  <si>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</si>
  <si>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</si>
  <si>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</si>
  <si>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</si>
  <si>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</si>
  <si>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</si>
  <si>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</si>
  <si>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</si>
  <si>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</si>
  <si>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</si>
  <si>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</si>
  <si>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</si>
  <si>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</si>
  <si>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</si>
  <si>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</si>
  <si>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</si>
  <si>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</si>
  <si>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浪江町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</si>
  <si>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</si>
  <si>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</si>
  <si>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</si>
  <si>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</si>
  <si>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</si>
  <si>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</si>
  <si>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</si>
  <si>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</si>
  <si>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</si>
  <si>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</si>
  <si>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水道施設、管路ともに老朽化が進んでいるものが多いため更新化を加速化させる必要がある。
また、震災以前より更新・改修を進めてきた石綿管だが震災により停滞いておりいまだに多く残存している。緊急性、必要性が高い箇所から計画的に更新させていきたい。</t>
    <rPh sb="0" eb="2">
      <t>スイドウ</t>
    </rPh>
    <rPh sb="2" eb="4">
      <t>シセツ</t>
    </rPh>
    <rPh sb="5" eb="7">
      <t>カンロ</t>
    </rPh>
    <rPh sb="10" eb="13">
      <t>ロウキュウカ</t>
    </rPh>
    <rPh sb="14" eb="15">
      <t>スス</t>
    </rPh>
    <rPh sb="22" eb="23">
      <t>オオ</t>
    </rPh>
    <rPh sb="26" eb="28">
      <t>コウシン</t>
    </rPh>
    <rPh sb="28" eb="29">
      <t>カ</t>
    </rPh>
    <rPh sb="30" eb="33">
      <t>カソクカ</t>
    </rPh>
    <rPh sb="36" eb="38">
      <t>ヒツヨウ</t>
    </rPh>
    <rPh sb="46" eb="48">
      <t>シンサイ</t>
    </rPh>
    <rPh sb="48" eb="50">
      <t>イゼン</t>
    </rPh>
    <rPh sb="52" eb="54">
      <t>コウシン</t>
    </rPh>
    <rPh sb="55" eb="57">
      <t>カイシュウ</t>
    </rPh>
    <rPh sb="58" eb="59">
      <t>スス</t>
    </rPh>
    <rPh sb="63" eb="65">
      <t>セキメン</t>
    </rPh>
    <rPh sb="65" eb="66">
      <t>カン</t>
    </rPh>
    <rPh sb="68" eb="70">
      <t>シンサイ</t>
    </rPh>
    <rPh sb="73" eb="75">
      <t>テイタイ</t>
    </rPh>
    <rPh sb="83" eb="84">
      <t>オオ</t>
    </rPh>
    <rPh sb="85" eb="87">
      <t>ザンソン</t>
    </rPh>
    <rPh sb="92" eb="95">
      <t>キンキュウセイ</t>
    </rPh>
    <rPh sb="96" eb="99">
      <t>ヒツヨウセイ</t>
    </rPh>
    <rPh sb="100" eb="101">
      <t>タカ</t>
    </rPh>
    <rPh sb="102" eb="104">
      <t>カショ</t>
    </rPh>
    <rPh sb="106" eb="108">
      <t>ケイカク</t>
    </rPh>
    <rPh sb="108" eb="109">
      <t>テキ</t>
    </rPh>
    <rPh sb="110" eb="112">
      <t>コウシン</t>
    </rPh>
    <phoneticPr fontId="4"/>
  </si>
  <si>
    <t>原子力発電所の事故後、避難区域となった当町は、町民の避難により、給水人口及び給水量に伴う料金収入が激減しているのが現状である。H25年度から東京電力からの賠償を求めており、賠償なしでは経営が困難なことから今後の賠償を求める予定である。
また現状では、健全性、効率性ともに不透明で予測がつきづらいが、状況に応じて柔軟に対応し、身の丈にあった経営を行う必要がある。</t>
    <rPh sb="0" eb="3">
      <t>ゲンシリョク</t>
    </rPh>
    <rPh sb="3" eb="5">
      <t>ハツデン</t>
    </rPh>
    <rPh sb="5" eb="6">
      <t>ショ</t>
    </rPh>
    <rPh sb="7" eb="9">
      <t>ジコ</t>
    </rPh>
    <rPh sb="9" eb="10">
      <t>ゴ</t>
    </rPh>
    <rPh sb="11" eb="13">
      <t>ヒナン</t>
    </rPh>
    <rPh sb="13" eb="15">
      <t>クイキ</t>
    </rPh>
    <rPh sb="19" eb="21">
      <t>トウチョウ</t>
    </rPh>
    <rPh sb="23" eb="25">
      <t>チョウミン</t>
    </rPh>
    <rPh sb="26" eb="28">
      <t>ヒナン</t>
    </rPh>
    <rPh sb="32" eb="34">
      <t>キュウスイ</t>
    </rPh>
    <rPh sb="34" eb="36">
      <t>ジンコウ</t>
    </rPh>
    <rPh sb="36" eb="37">
      <t>オヨ</t>
    </rPh>
    <rPh sb="38" eb="40">
      <t>キュウスイ</t>
    </rPh>
    <rPh sb="40" eb="41">
      <t>リョウ</t>
    </rPh>
    <rPh sb="42" eb="43">
      <t>トモナ</t>
    </rPh>
    <rPh sb="44" eb="46">
      <t>リョウキン</t>
    </rPh>
    <rPh sb="46" eb="48">
      <t>シュウニュウ</t>
    </rPh>
    <rPh sb="49" eb="51">
      <t>ゲキゲン</t>
    </rPh>
    <rPh sb="57" eb="59">
      <t>ゲンジョウ</t>
    </rPh>
    <rPh sb="66" eb="68">
      <t>ネンド</t>
    </rPh>
    <rPh sb="70" eb="72">
      <t>トウキョウ</t>
    </rPh>
    <rPh sb="72" eb="74">
      <t>デンリョク</t>
    </rPh>
    <rPh sb="80" eb="81">
      <t>モト</t>
    </rPh>
    <rPh sb="86" eb="88">
      <t>バイショウ</t>
    </rPh>
    <rPh sb="92" eb="94">
      <t>ケイエイ</t>
    </rPh>
    <rPh sb="95" eb="97">
      <t>コンナン</t>
    </rPh>
    <rPh sb="102" eb="104">
      <t>コンゴ</t>
    </rPh>
    <rPh sb="105" eb="107">
      <t>バイショウ</t>
    </rPh>
    <rPh sb="108" eb="109">
      <t>モト</t>
    </rPh>
    <rPh sb="111" eb="113">
      <t>ヨテイ</t>
    </rPh>
    <rPh sb="125" eb="128">
      <t>ケンゼンセイ</t>
    </rPh>
    <rPh sb="129" eb="132">
      <t>コウリツセイ</t>
    </rPh>
    <rPh sb="135" eb="138">
      <t>フトウメイ</t>
    </rPh>
    <rPh sb="139" eb="141">
      <t>ヨソク</t>
    </rPh>
    <rPh sb="149" eb="151">
      <t>ジョウキョウ</t>
    </rPh>
    <rPh sb="152" eb="153">
      <t>オウ</t>
    </rPh>
    <rPh sb="155" eb="157">
      <t>ジュウナン</t>
    </rPh>
    <rPh sb="158" eb="160">
      <t>タイオウ</t>
    </rPh>
    <rPh sb="162" eb="163">
      <t>ミ</t>
    </rPh>
    <rPh sb="164" eb="165">
      <t>タケ</t>
    </rPh>
    <rPh sb="169" eb="171">
      <t>ケイエイ</t>
    </rPh>
    <rPh sb="172" eb="173">
      <t>オコナ</t>
    </rPh>
    <rPh sb="174" eb="176">
      <t>ヒツヨウ</t>
    </rPh>
    <phoneticPr fontId="4"/>
  </si>
  <si>
    <t>平成23年3月11日に発生した、東日本大震災により、当町は甚大なる被害を受けた。このことにより、当初の事業計画の大修正が余儀なくされた。今でもそうであるが、特に震災直後は、「復旧」がメインになってしまった。その間、財政は悪化をしたが、そこは東京電力の賠償金や町からの繰入れ等で耐えてきたところである。
　だが、今後は、町の復興状況と照らし合わせながら、水道事業をより良い方向へ進めていかなくてはならない。給水区域以内人口の帰還率が分からない状態で先行きを明確にできない部分はあるが、多方面に目を向けて経営基盤を固いものにしていかなければならない。</t>
    <rPh sb="0" eb="2">
      <t>ヘイセイ</t>
    </rPh>
    <rPh sb="4" eb="5">
      <t>ネン</t>
    </rPh>
    <rPh sb="6" eb="7">
      <t>ツキ</t>
    </rPh>
    <rPh sb="9" eb="10">
      <t>ヒ</t>
    </rPh>
    <rPh sb="11" eb="13">
      <t>ハッセイ</t>
    </rPh>
    <rPh sb="16" eb="17">
      <t>ヒガシ</t>
    </rPh>
    <rPh sb="17" eb="19">
      <t>ニホン</t>
    </rPh>
    <rPh sb="19" eb="20">
      <t>ダイ</t>
    </rPh>
    <rPh sb="20" eb="22">
      <t>シンサイ</t>
    </rPh>
    <rPh sb="26" eb="28">
      <t>トウチョウ</t>
    </rPh>
    <rPh sb="29" eb="31">
      <t>ジンダイ</t>
    </rPh>
    <rPh sb="33" eb="35">
      <t>ヒガイ</t>
    </rPh>
    <rPh sb="36" eb="37">
      <t>ウ</t>
    </rPh>
    <rPh sb="48" eb="50">
      <t>トウショ</t>
    </rPh>
    <rPh sb="51" eb="53">
      <t>ジギョウ</t>
    </rPh>
    <rPh sb="53" eb="55">
      <t>ケイカク</t>
    </rPh>
    <rPh sb="60" eb="62">
      <t>ヨギ</t>
    </rPh>
    <rPh sb="68" eb="69">
      <t>イマ</t>
    </rPh>
    <rPh sb="78" eb="79">
      <t>トク</t>
    </rPh>
    <rPh sb="80" eb="82">
      <t>シンサイ</t>
    </rPh>
    <rPh sb="82" eb="84">
      <t>チョクゴ</t>
    </rPh>
    <rPh sb="87" eb="89">
      <t>フッキュウ</t>
    </rPh>
    <rPh sb="105" eb="106">
      <t>アイダ</t>
    </rPh>
    <rPh sb="107" eb="109">
      <t>ザイセイ</t>
    </rPh>
    <rPh sb="110" eb="112">
      <t>アッカ</t>
    </rPh>
    <rPh sb="120" eb="122">
      <t>トウキョウ</t>
    </rPh>
    <rPh sb="122" eb="124">
      <t>デンリョク</t>
    </rPh>
    <rPh sb="125" eb="128">
      <t>バイショウキン</t>
    </rPh>
    <rPh sb="129" eb="130">
      <t>マチ</t>
    </rPh>
    <rPh sb="133" eb="135">
      <t>クリイレ</t>
    </rPh>
    <rPh sb="136" eb="137">
      <t>トウ</t>
    </rPh>
    <rPh sb="138" eb="139">
      <t>タ</t>
    </rPh>
    <rPh sb="155" eb="157">
      <t>コンゴ</t>
    </rPh>
    <rPh sb="159" eb="160">
      <t>マチ</t>
    </rPh>
    <rPh sb="161" eb="163">
      <t>フッコウ</t>
    </rPh>
    <rPh sb="163" eb="165">
      <t>ジョウキョウ</t>
    </rPh>
    <rPh sb="166" eb="167">
      <t>テ</t>
    </rPh>
    <rPh sb="169" eb="170">
      <t>ア</t>
    </rPh>
    <rPh sb="176" eb="178">
      <t>スイドウ</t>
    </rPh>
    <rPh sb="178" eb="180">
      <t>ジギョウ</t>
    </rPh>
    <rPh sb="183" eb="184">
      <t>ヨ</t>
    </rPh>
    <rPh sb="185" eb="187">
      <t>ホウコウ</t>
    </rPh>
    <rPh sb="188" eb="189">
      <t>スス</t>
    </rPh>
    <rPh sb="202" eb="204">
      <t>キュウスイ</t>
    </rPh>
    <rPh sb="204" eb="206">
      <t>クイキ</t>
    </rPh>
    <rPh sb="206" eb="208">
      <t>イナイ</t>
    </rPh>
    <rPh sb="208" eb="210">
      <t>ジンコウ</t>
    </rPh>
    <rPh sb="211" eb="213">
      <t>キカン</t>
    </rPh>
    <rPh sb="213" eb="214">
      <t>リツ</t>
    </rPh>
    <rPh sb="215" eb="216">
      <t>ワ</t>
    </rPh>
    <rPh sb="220" eb="222">
      <t>ジョウタイ</t>
    </rPh>
    <rPh sb="223" eb="225">
      <t>サキユ</t>
    </rPh>
    <rPh sb="227" eb="229">
      <t>メイカク</t>
    </rPh>
    <rPh sb="234" eb="236">
      <t>ブブン</t>
    </rPh>
    <rPh sb="241" eb="244">
      <t>タホウメン</t>
    </rPh>
    <rPh sb="245" eb="246">
      <t>メ</t>
    </rPh>
    <rPh sb="247" eb="248">
      <t>ム</t>
    </rPh>
    <rPh sb="250" eb="252">
      <t>ケイエイ</t>
    </rPh>
    <rPh sb="252" eb="254">
      <t>キバン</t>
    </rPh>
    <rPh sb="255" eb="256">
      <t>カタ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</si>
</sst>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02784"/>
        <c:axId val="1045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104502784"/>
        <c:axId val="104504704"/>
      </c:lineChart>
      <c:dateAx>
        <c:axId val="104502784"/>
        <c:scaling>
          <c:orientation val="minMax"/>
        </c:scaling>
        <c:delete val="1"/>
        <c:axPos val="b"/>
        <c:numFmt formatCode="ge" sourceLinked="1"/>
        <c:majorTickMark val="none"/>
        <c:minorTickMark val="none"/>
        <c:tickLblPos val="none"/>
        <c:crossAx val="104504704"/>
        <c:crosses val="autoZero"/>
        <c:auto val="1"/>
        <c:lblOffset val="100"/>
        <c:baseTimeUnit val="years"/>
      </c:dateAx>
      <c:valAx>
        <c:axId val="1045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0</c:v>
                </c:pt>
                <c:pt idx="1">
                  <c:v>0</c:v>
                </c:pt>
                <c:pt idx="2">
                  <c:v>0</c:v>
                </c:pt>
                <c:pt idx="3">
                  <c:v>0</c:v>
                </c:pt>
                <c:pt idx="4" formatCode="#,##0.00;&quot;△&quot;#,##0.00;&quot;-&quot;">
                  <c:v>4.59</c:v>
                </c:pt>
              </c:numCache>
            </c:numRef>
          </c:val>
        </c:ser>
        <c:dLbls>
          <c:showLegendKey val="0"/>
          <c:showVal val="0"/>
          <c:showCatName val="0"/>
          <c:showSerName val="0"/>
          <c:showPercent val="0"/>
          <c:showBubbleSize val="0"/>
        </c:dLbls>
        <c:gapWidth val="150"/>
        <c:axId val="107202432"/>
        <c:axId val="1074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107202432"/>
        <c:axId val="107491328"/>
      </c:lineChart>
      <c:dateAx>
        <c:axId val="107202432"/>
        <c:scaling>
          <c:orientation val="minMax"/>
        </c:scaling>
        <c:delete val="1"/>
        <c:axPos val="b"/>
        <c:numFmt formatCode="ge" sourceLinked="1"/>
        <c:majorTickMark val="none"/>
        <c:minorTickMark val="none"/>
        <c:tickLblPos val="none"/>
        <c:crossAx val="107491328"/>
        <c:crosses val="autoZero"/>
        <c:auto val="1"/>
        <c:lblOffset val="100"/>
        <c:baseTimeUnit val="years"/>
      </c:dateAx>
      <c:valAx>
        <c:axId val="1074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0</c:v>
                </c:pt>
                <c:pt idx="1">
                  <c:v>0</c:v>
                </c:pt>
                <c:pt idx="2">
                  <c:v>0</c:v>
                </c:pt>
                <c:pt idx="3">
                  <c:v>0</c:v>
                </c:pt>
                <c:pt idx="4">
                  <c:v>3.47</c:v>
                </c:pt>
              </c:numCache>
            </c:numRef>
          </c:val>
        </c:ser>
        <c:dLbls>
          <c:showLegendKey val="0"/>
          <c:showVal val="0"/>
          <c:showCatName val="0"/>
          <c:showSerName val="0"/>
          <c:showPercent val="0"/>
          <c:showBubbleSize val="0"/>
        </c:dLbls>
        <c:gapWidth val="150"/>
        <c:axId val="107517440"/>
        <c:axId val="1075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107517440"/>
        <c:axId val="107519360"/>
      </c:lineChart>
      <c:dateAx>
        <c:axId val="107517440"/>
        <c:scaling>
          <c:orientation val="minMax"/>
        </c:scaling>
        <c:delete val="1"/>
        <c:axPos val="b"/>
        <c:numFmt formatCode="ge" sourceLinked="1"/>
        <c:majorTickMark val="none"/>
        <c:minorTickMark val="none"/>
        <c:tickLblPos val="none"/>
        <c:crossAx val="107519360"/>
        <c:crosses val="autoZero"/>
        <c:auto val="1"/>
        <c:lblOffset val="100"/>
        <c:baseTimeUnit val="years"/>
      </c:dateAx>
      <c:valAx>
        <c:axId val="1075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1.4</c:v>
                </c:pt>
                <c:pt idx="1">
                  <c:v>1.2</c:v>
                </c:pt>
                <c:pt idx="2">
                  <c:v>262.45</c:v>
                </c:pt>
                <c:pt idx="3">
                  <c:v>111.48</c:v>
                </c:pt>
                <c:pt idx="4">
                  <c:v>107.99</c:v>
                </c:pt>
              </c:numCache>
            </c:numRef>
          </c:val>
        </c:ser>
        <c:dLbls>
          <c:showLegendKey val="0"/>
          <c:showVal val="0"/>
          <c:showCatName val="0"/>
          <c:showSerName val="0"/>
          <c:showPercent val="0"/>
          <c:showBubbleSize val="0"/>
        </c:dLbls>
        <c:gapWidth val="150"/>
        <c:axId val="104670336"/>
        <c:axId val="1046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04670336"/>
        <c:axId val="104672256"/>
      </c:lineChart>
      <c:dateAx>
        <c:axId val="104670336"/>
        <c:scaling>
          <c:orientation val="minMax"/>
        </c:scaling>
        <c:delete val="1"/>
        <c:axPos val="b"/>
        <c:numFmt formatCode="ge" sourceLinked="1"/>
        <c:majorTickMark val="none"/>
        <c:minorTickMark val="none"/>
        <c:tickLblPos val="none"/>
        <c:crossAx val="104672256"/>
        <c:crosses val="autoZero"/>
        <c:auto val="1"/>
        <c:lblOffset val="100"/>
        <c:baseTimeUnit val="years"/>
      </c:dateAx>
      <c:valAx>
        <c:axId val="10467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36.4</c:v>
                </c:pt>
                <c:pt idx="1">
                  <c:v>38.020000000000003</c:v>
                </c:pt>
                <c:pt idx="2">
                  <c:v>39.520000000000003</c:v>
                </c:pt>
                <c:pt idx="3">
                  <c:v>45.07</c:v>
                </c:pt>
                <c:pt idx="4">
                  <c:v>46.38</c:v>
                </c:pt>
              </c:numCache>
            </c:numRef>
          </c:val>
        </c:ser>
        <c:dLbls>
          <c:showLegendKey val="0"/>
          <c:showVal val="0"/>
          <c:showCatName val="0"/>
          <c:showSerName val="0"/>
          <c:showPercent val="0"/>
          <c:showBubbleSize val="0"/>
        </c:dLbls>
        <c:gapWidth val="150"/>
        <c:axId val="104723200"/>
        <c:axId val="104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104723200"/>
        <c:axId val="104725120"/>
      </c:lineChart>
      <c:dateAx>
        <c:axId val="104723200"/>
        <c:scaling>
          <c:orientation val="minMax"/>
        </c:scaling>
        <c:delete val="1"/>
        <c:axPos val="b"/>
        <c:numFmt formatCode="ge" sourceLinked="1"/>
        <c:majorTickMark val="none"/>
        <c:minorTickMark val="none"/>
        <c:tickLblPos val="none"/>
        <c:crossAx val="104725120"/>
        <c:crosses val="autoZero"/>
        <c:auto val="1"/>
        <c:lblOffset val="100"/>
        <c:baseTimeUnit val="years"/>
      </c:dateAx>
      <c:valAx>
        <c:axId val="104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46.04</c:v>
                </c:pt>
                <c:pt idx="1">
                  <c:v>46.04</c:v>
                </c:pt>
                <c:pt idx="2">
                  <c:v>47.09</c:v>
                </c:pt>
                <c:pt idx="3">
                  <c:v>46.72</c:v>
                </c:pt>
                <c:pt idx="4">
                  <c:v>49.62</c:v>
                </c:pt>
              </c:numCache>
            </c:numRef>
          </c:val>
        </c:ser>
        <c:dLbls>
          <c:showLegendKey val="0"/>
          <c:showVal val="0"/>
          <c:showCatName val="0"/>
          <c:showSerName val="0"/>
          <c:showPercent val="0"/>
          <c:showBubbleSize val="0"/>
        </c:dLbls>
        <c:gapWidth val="150"/>
        <c:axId val="104759680"/>
        <c:axId val="1047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104759680"/>
        <c:axId val="104761600"/>
      </c:lineChart>
      <c:dateAx>
        <c:axId val="104759680"/>
        <c:scaling>
          <c:orientation val="minMax"/>
        </c:scaling>
        <c:delete val="1"/>
        <c:axPos val="b"/>
        <c:numFmt formatCode="ge" sourceLinked="1"/>
        <c:majorTickMark val="none"/>
        <c:minorTickMark val="none"/>
        <c:tickLblPos val="none"/>
        <c:crossAx val="104761600"/>
        <c:crosses val="autoZero"/>
        <c:auto val="1"/>
        <c:lblOffset val="100"/>
        <c:baseTimeUnit val="years"/>
      </c:dateAx>
      <c:valAx>
        <c:axId val="1047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12860.41</c:v>
                </c:pt>
                <c:pt idx="1">
                  <c:v>97207.81</c:v>
                </c:pt>
                <c:pt idx="2">
                  <c:v>17924.150000000001</c:v>
                </c:pt>
                <c:pt idx="3">
                  <c:v>1091.18</c:v>
                </c:pt>
                <c:pt idx="4" formatCode="#,##0.00;&quot;△&quot;#,##0.00">
                  <c:v>0</c:v>
                </c:pt>
              </c:numCache>
            </c:numRef>
          </c:val>
        </c:ser>
        <c:dLbls>
          <c:showLegendKey val="0"/>
          <c:showVal val="0"/>
          <c:showCatName val="0"/>
          <c:showSerName val="0"/>
          <c:showPercent val="0"/>
          <c:showBubbleSize val="0"/>
        </c:dLbls>
        <c:gapWidth val="150"/>
        <c:axId val="104870272"/>
        <c:axId val="1048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104870272"/>
        <c:axId val="104872192"/>
      </c:lineChart>
      <c:dateAx>
        <c:axId val="104870272"/>
        <c:scaling>
          <c:orientation val="minMax"/>
        </c:scaling>
        <c:delete val="1"/>
        <c:axPos val="b"/>
        <c:numFmt formatCode="ge" sourceLinked="1"/>
        <c:majorTickMark val="none"/>
        <c:minorTickMark val="none"/>
        <c:tickLblPos val="none"/>
        <c:crossAx val="104872192"/>
        <c:crosses val="autoZero"/>
        <c:auto val="1"/>
        <c:lblOffset val="100"/>
        <c:baseTimeUnit val="years"/>
      </c:dateAx>
      <c:valAx>
        <c:axId val="10487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56352.06</c:v>
                </c:pt>
                <c:pt idx="1">
                  <c:v>49479.199999999997</c:v>
                </c:pt>
                <c:pt idx="2">
                  <c:v>46066.34</c:v>
                </c:pt>
                <c:pt idx="3">
                  <c:v>9933.9599999999991</c:v>
                </c:pt>
                <c:pt idx="4">
                  <c:v>824.51</c:v>
                </c:pt>
              </c:numCache>
            </c:numRef>
          </c:val>
        </c:ser>
        <c:dLbls>
          <c:showLegendKey val="0"/>
          <c:showVal val="0"/>
          <c:showCatName val="0"/>
          <c:showSerName val="0"/>
          <c:showPercent val="0"/>
          <c:showBubbleSize val="0"/>
        </c:dLbls>
        <c:gapWidth val="150"/>
        <c:axId val="104916864"/>
        <c:axId val="1070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104916864"/>
        <c:axId val="107020288"/>
      </c:lineChart>
      <c:dateAx>
        <c:axId val="104916864"/>
        <c:scaling>
          <c:orientation val="minMax"/>
        </c:scaling>
        <c:delete val="1"/>
        <c:axPos val="b"/>
        <c:numFmt formatCode="ge" sourceLinked="1"/>
        <c:majorTickMark val="none"/>
        <c:minorTickMark val="none"/>
        <c:tickLblPos val="none"/>
        <c:crossAx val="107020288"/>
        <c:crosses val="autoZero"/>
        <c:auto val="1"/>
        <c:lblOffset val="100"/>
        <c:baseTimeUnit val="years"/>
      </c:dateAx>
      <c:valAx>
        <c:axId val="10702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301624.48</c:v>
                </c:pt>
                <c:pt idx="2">
                  <c:v>364117.01</c:v>
                </c:pt>
                <c:pt idx="3">
                  <c:v>46336.7</c:v>
                </c:pt>
                <c:pt idx="4">
                  <c:v>33707.019999999997</c:v>
                </c:pt>
              </c:numCache>
            </c:numRef>
          </c:val>
        </c:ser>
        <c:dLbls>
          <c:showLegendKey val="0"/>
          <c:showVal val="0"/>
          <c:showCatName val="0"/>
          <c:showSerName val="0"/>
          <c:showPercent val="0"/>
          <c:showBubbleSize val="0"/>
        </c:dLbls>
        <c:gapWidth val="150"/>
        <c:axId val="107044864"/>
        <c:axId val="1070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107044864"/>
        <c:axId val="107046784"/>
      </c:lineChart>
      <c:dateAx>
        <c:axId val="107044864"/>
        <c:scaling>
          <c:orientation val="minMax"/>
        </c:scaling>
        <c:delete val="1"/>
        <c:axPos val="b"/>
        <c:numFmt formatCode="ge" sourceLinked="1"/>
        <c:majorTickMark val="none"/>
        <c:minorTickMark val="none"/>
        <c:tickLblPos val="none"/>
        <c:crossAx val="107046784"/>
        <c:crosses val="autoZero"/>
        <c:auto val="1"/>
        <c:lblOffset val="100"/>
        <c:baseTimeUnit val="years"/>
      </c:dateAx>
      <c:valAx>
        <c:axId val="10704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formatCode="#,##0.00;&quot;△&quot;#,##0.00">
                  <c:v>0</c:v>
                </c:pt>
                <c:pt idx="1">
                  <c:v>0.23</c:v>
                </c:pt>
                <c:pt idx="2">
                  <c:v>0.15</c:v>
                </c:pt>
                <c:pt idx="3">
                  <c:v>0.88</c:v>
                </c:pt>
                <c:pt idx="4">
                  <c:v>1.1000000000000001</c:v>
                </c:pt>
              </c:numCache>
            </c:numRef>
          </c:val>
        </c:ser>
        <c:dLbls>
          <c:showLegendKey val="0"/>
          <c:showVal val="0"/>
          <c:showCatName val="0"/>
          <c:showSerName val="0"/>
          <c:showPercent val="0"/>
          <c:showBubbleSize val="0"/>
        </c:dLbls>
        <c:gapWidth val="150"/>
        <c:axId val="107081088"/>
        <c:axId val="1071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107081088"/>
        <c:axId val="107152896"/>
      </c:lineChart>
      <c:dateAx>
        <c:axId val="107081088"/>
        <c:scaling>
          <c:orientation val="minMax"/>
        </c:scaling>
        <c:delete val="1"/>
        <c:axPos val="b"/>
        <c:numFmt formatCode="ge" sourceLinked="1"/>
        <c:majorTickMark val="none"/>
        <c:minorTickMark val="none"/>
        <c:tickLblPos val="none"/>
        <c:crossAx val="107152896"/>
        <c:crosses val="autoZero"/>
        <c:auto val="1"/>
        <c:lblOffset val="100"/>
        <c:baseTimeUnit val="years"/>
      </c:dateAx>
      <c:valAx>
        <c:axId val="1071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0</c:v>
                </c:pt>
                <c:pt idx="1">
                  <c:v>177677.89</c:v>
                </c:pt>
                <c:pt idx="2">
                  <c:v>222014.61</c:v>
                </c:pt>
                <c:pt idx="3">
                  <c:v>45356.6</c:v>
                </c:pt>
                <c:pt idx="4">
                  <c:v>31404.22</c:v>
                </c:pt>
              </c:numCache>
            </c:numRef>
          </c:val>
        </c:ser>
        <c:dLbls>
          <c:showLegendKey val="0"/>
          <c:showVal val="0"/>
          <c:showCatName val="0"/>
          <c:showSerName val="0"/>
          <c:showPercent val="0"/>
          <c:showBubbleSize val="0"/>
        </c:dLbls>
        <c:gapWidth val="150"/>
        <c:axId val="107178624"/>
        <c:axId val="1071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107178624"/>
        <c:axId val="107180800"/>
      </c:lineChart>
      <c:dateAx>
        <c:axId val="107178624"/>
        <c:scaling>
          <c:orientation val="minMax"/>
        </c:scaling>
        <c:delete val="1"/>
        <c:axPos val="b"/>
        <c:numFmt formatCode="ge" sourceLinked="1"/>
        <c:majorTickMark val="none"/>
        <c:minorTickMark val="none"/>
        <c:tickLblPos val="none"/>
        <c:crossAx val="107180800"/>
        <c:crosses val="autoZero"/>
        <c:auto val="1"/>
        <c:lblOffset val="100"/>
        <c:baseTimeUnit val="years"/>
      </c:dateAx>
      <c:valAx>
        <c:axId val="1071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57" zoomScale="73" zoomScaleNormal="73"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浪江町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18777</v>
      </c>
      <c r="AJ8" s="75"/>
      <c r="AK8" s="75"/>
      <c r="AL8" s="75"/>
      <c r="AM8" s="75"/>
      <c r="AN8" s="75"/>
      <c r="AO8" s="75"/>
      <c r="AP8" s="76"/>
      <c r="AQ8" s="57">
        <f>データ!R6</f>
        <v>223.14</v>
      </c>
      <c r="AR8" s="57"/>
      <c r="AS8" s="57"/>
      <c r="AT8" s="57"/>
      <c r="AU8" s="57"/>
      <c r="AV8" s="57"/>
      <c r="AW8" s="57"/>
      <c r="AX8" s="57"/>
      <c r="AY8" s="57">
        <f>データ!S6</f>
        <v>84.15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74.81</v>
      </c>
      <c r="K10" s="57"/>
      <c r="L10" s="57"/>
      <c r="M10" s="57"/>
      <c r="N10" s="57"/>
      <c r="O10" s="57"/>
      <c r="P10" s="57"/>
      <c r="Q10" s="57"/>
      <c r="R10" s="57">
        <f>データ!O6</f>
        <v>0</v>
      </c>
      <c r="S10" s="57"/>
      <c r="T10" s="57"/>
      <c r="U10" s="57"/>
      <c r="V10" s="57"/>
      <c r="W10" s="57"/>
      <c r="X10" s="57"/>
      <c r="Y10" s="57"/>
      <c r="Z10" s="65">
        <f>データ!P6</f>
        <v>3456</v>
      </c>
      <c r="AA10" s="65"/>
      <c r="AB10" s="65"/>
      <c r="AC10" s="65"/>
      <c r="AD10" s="65"/>
      <c r="AE10" s="65"/>
      <c r="AF10" s="65"/>
      <c r="AG10" s="65"/>
      <c r="AH10" s="2"/>
      <c r="AI10" s="65">
        <f>データ!T6</f>
        <v>0</v>
      </c>
      <c r="AJ10" s="65"/>
      <c r="AK10" s="65"/>
      <c r="AL10" s="65"/>
      <c r="AM10" s="65"/>
      <c r="AN10" s="65"/>
      <c r="AO10" s="65"/>
      <c r="AP10" s="65"/>
      <c r="AQ10" s="57">
        <f>データ!U6</f>
        <v>46.19</v>
      </c>
      <c r="AR10" s="57"/>
      <c r="AS10" s="57"/>
      <c r="AT10" s="57"/>
      <c r="AU10" s="57"/>
      <c r="AV10" s="57"/>
      <c r="AW10" s="57"/>
      <c r="AX10" s="57"/>
      <c r="AY10" s="57">
        <f>データ!V6</f>
        <v>0</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75477</v>
      </c>
      <c r="D6" s="31">
        <f t="shared" si="3"/>
        <v>46</v>
      </c>
      <c r="E6" s="31">
        <f t="shared" si="3"/>
        <v>1</v>
      </c>
      <c r="F6" s="31">
        <f t="shared" si="3"/>
        <v>0</v>
      </c>
      <c r="G6" s="31">
        <f t="shared" si="3"/>
        <v>1</v>
      </c>
      <c r="H6" s="31" t="str">
        <f t="shared" si="3"/>
        <v>福島県　浪江町</v>
      </c>
      <c r="I6" s="31" t="str">
        <f t="shared" si="3"/>
        <v>法適用</v>
      </c>
      <c r="J6" s="31" t="str">
        <f t="shared" si="3"/>
        <v>水道事業</v>
      </c>
      <c r="K6" s="31" t="str">
        <f t="shared" si="3"/>
        <v>末端給水事業</v>
      </c>
      <c r="L6" s="31" t="str">
        <f t="shared" si="3"/>
        <v>A9</v>
      </c>
      <c r="M6" s="32" t="str">
        <f t="shared" si="3"/>
        <v>-</v>
      </c>
      <c r="N6" s="32">
        <f t="shared" si="3"/>
        <v>74.81</v>
      </c>
      <c r="O6" s="32">
        <f t="shared" si="3"/>
        <v>0</v>
      </c>
      <c r="P6" s="32">
        <f t="shared" si="3"/>
        <v>3456</v>
      </c>
      <c r="Q6" s="32">
        <f t="shared" si="3"/>
        <v>18777</v>
      </c>
      <c r="R6" s="32">
        <f t="shared" si="3"/>
        <v>223.14</v>
      </c>
      <c r="S6" s="32">
        <f t="shared" si="3"/>
        <v>84.15</v>
      </c>
      <c r="T6" s="32">
        <f t="shared" si="3"/>
        <v>0</v>
      </c>
      <c r="U6" s="32">
        <f t="shared" si="3"/>
        <v>46.19</v>
      </c>
      <c r="V6" s="32">
        <f t="shared" si="3"/>
        <v>0</v>
      </c>
      <c r="W6" s="33">
        <f>IF(W7="",NA(),W7)</f>
        <v>1.4</v>
      </c>
      <c r="X6" s="33">
        <f t="shared" ref="X6:AF6" si="4">IF(X7="",NA(),X7)</f>
        <v>1.2</v>
      </c>
      <c r="Y6" s="33">
        <f t="shared" si="4"/>
        <v>262.45</v>
      </c>
      <c r="Z6" s="33">
        <f t="shared" si="4"/>
        <v>111.48</v>
      </c>
      <c r="AA6" s="33">
        <f t="shared" si="4"/>
        <v>107.99</v>
      </c>
      <c r="AB6" s="33">
        <f t="shared" si="4"/>
        <v>100.54</v>
      </c>
      <c r="AC6" s="33">
        <f t="shared" si="4"/>
        <v>100.73</v>
      </c>
      <c r="AD6" s="33">
        <f t="shared" si="4"/>
        <v>109.5</v>
      </c>
      <c r="AE6" s="33">
        <f t="shared" si="4"/>
        <v>106.28</v>
      </c>
      <c r="AF6" s="33">
        <f t="shared" si="4"/>
        <v>108.35</v>
      </c>
      <c r="AG6" s="32" t="str">
        <f>IF(AG7="","",IF(AG7="-","【-】","【"&amp;SUBSTITUTE(TEXT(AG7,"#,##0.00"),"-","△")&amp;"】"))</f>
        <v>【113.56】</v>
      </c>
      <c r="AH6" s="33">
        <f>IF(AH7="",NA(),AH7)</f>
        <v>12860.41</v>
      </c>
      <c r="AI6" s="33">
        <f t="shared" ref="AI6:AQ6" si="5">IF(AI7="",NA(),AI7)</f>
        <v>97207.81</v>
      </c>
      <c r="AJ6" s="33">
        <f t="shared" si="5"/>
        <v>17924.150000000001</v>
      </c>
      <c r="AK6" s="33">
        <f t="shared" si="5"/>
        <v>1091.18</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56352.06</v>
      </c>
      <c r="AT6" s="33">
        <f t="shared" ref="AT6:BB6" si="6">IF(AT7="",NA(),AT7)</f>
        <v>49479.199999999997</v>
      </c>
      <c r="AU6" s="33">
        <f t="shared" si="6"/>
        <v>46066.34</v>
      </c>
      <c r="AV6" s="33">
        <f t="shared" si="6"/>
        <v>9933.9599999999991</v>
      </c>
      <c r="AW6" s="33">
        <f t="shared" si="6"/>
        <v>824.51</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t="str">
        <f>IF(BD7="",NA(),BD7)</f>
        <v>-</v>
      </c>
      <c r="BE6" s="33">
        <f t="shared" ref="BE6:BM6" si="7">IF(BE7="",NA(),BE7)</f>
        <v>301624.48</v>
      </c>
      <c r="BF6" s="33">
        <f t="shared" si="7"/>
        <v>364117.01</v>
      </c>
      <c r="BG6" s="33">
        <f t="shared" si="7"/>
        <v>46336.7</v>
      </c>
      <c r="BH6" s="33">
        <f t="shared" si="7"/>
        <v>33707.019999999997</v>
      </c>
      <c r="BI6" s="33">
        <f t="shared" si="7"/>
        <v>592.66999999999996</v>
      </c>
      <c r="BJ6" s="33">
        <f t="shared" si="7"/>
        <v>547.41999999999996</v>
      </c>
      <c r="BK6" s="33">
        <f t="shared" si="7"/>
        <v>536.9</v>
      </c>
      <c r="BL6" s="33">
        <f t="shared" si="7"/>
        <v>495.43</v>
      </c>
      <c r="BM6" s="33">
        <f t="shared" si="7"/>
        <v>488.5</v>
      </c>
      <c r="BN6" s="32" t="str">
        <f>IF(BN7="","",IF(BN7="-","【-】","【"&amp;SUBSTITUTE(TEXT(BN7,"#,##0.00"),"-","△")&amp;"】"))</f>
        <v>【276.38】</v>
      </c>
      <c r="BO6" s="32">
        <f>IF(BO7="",NA(),BO7)</f>
        <v>0</v>
      </c>
      <c r="BP6" s="33">
        <f t="shared" ref="BP6:BX6" si="8">IF(BP7="",NA(),BP7)</f>
        <v>0.23</v>
      </c>
      <c r="BQ6" s="33">
        <f t="shared" si="8"/>
        <v>0.15</v>
      </c>
      <c r="BR6" s="33">
        <f t="shared" si="8"/>
        <v>0.88</v>
      </c>
      <c r="BS6" s="33">
        <f t="shared" si="8"/>
        <v>1.1000000000000001</v>
      </c>
      <c r="BT6" s="33">
        <f t="shared" si="8"/>
        <v>81.56</v>
      </c>
      <c r="BU6" s="33">
        <f t="shared" si="8"/>
        <v>80.62</v>
      </c>
      <c r="BV6" s="33">
        <f t="shared" si="8"/>
        <v>80.010000000000005</v>
      </c>
      <c r="BW6" s="33">
        <f t="shared" si="8"/>
        <v>81.900000000000006</v>
      </c>
      <c r="BX6" s="33">
        <f t="shared" si="8"/>
        <v>82.42</v>
      </c>
      <c r="BY6" s="32" t="str">
        <f>IF(BY7="","",IF(BY7="-","【-】","【"&amp;SUBSTITUTE(TEXT(BY7,"#,##0.00"),"-","△")&amp;"】"))</f>
        <v>【104.99】</v>
      </c>
      <c r="BZ6" s="33" t="str">
        <f>IF(BZ7="",NA(),BZ7)</f>
        <v>-</v>
      </c>
      <c r="CA6" s="33">
        <f t="shared" ref="CA6:CI6" si="9">IF(CA7="",NA(),CA7)</f>
        <v>177677.89</v>
      </c>
      <c r="CB6" s="33">
        <f t="shared" si="9"/>
        <v>222014.61</v>
      </c>
      <c r="CC6" s="33">
        <f t="shared" si="9"/>
        <v>45356.6</v>
      </c>
      <c r="CD6" s="33">
        <f t="shared" si="9"/>
        <v>31404.22</v>
      </c>
      <c r="CE6" s="33">
        <f t="shared" si="9"/>
        <v>227.44</v>
      </c>
      <c r="CF6" s="33">
        <f t="shared" si="9"/>
        <v>229.31</v>
      </c>
      <c r="CG6" s="33">
        <f t="shared" si="9"/>
        <v>232.46</v>
      </c>
      <c r="CH6" s="33">
        <f t="shared" si="9"/>
        <v>227.97</v>
      </c>
      <c r="CI6" s="33">
        <f t="shared" si="9"/>
        <v>226.99</v>
      </c>
      <c r="CJ6" s="32" t="str">
        <f>IF(CJ7="","",IF(CJ7="-","【-】","【"&amp;SUBSTITUTE(TEXT(CJ7,"#,##0.00"),"-","△")&amp;"】"))</f>
        <v>【163.72】</v>
      </c>
      <c r="CK6" s="32">
        <f>IF(CK7="",NA(),CK7)</f>
        <v>0</v>
      </c>
      <c r="CL6" s="32">
        <f t="shared" ref="CL6:CT6" si="10">IF(CL7="",NA(),CL7)</f>
        <v>0</v>
      </c>
      <c r="CM6" s="32">
        <f t="shared" si="10"/>
        <v>0</v>
      </c>
      <c r="CN6" s="32">
        <f t="shared" si="10"/>
        <v>0</v>
      </c>
      <c r="CO6" s="33">
        <f t="shared" si="10"/>
        <v>4.59</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t="str">
        <f>IF(CV7="",NA(),CV7)</f>
        <v>-</v>
      </c>
      <c r="CW6" s="33" t="str">
        <f t="shared" ref="CW6:DE6" si="11">IF(CW7="",NA(),CW7)</f>
        <v>-</v>
      </c>
      <c r="CX6" s="33" t="str">
        <f t="shared" si="11"/>
        <v>-</v>
      </c>
      <c r="CY6" s="33" t="str">
        <f t="shared" si="11"/>
        <v>-</v>
      </c>
      <c r="CZ6" s="33">
        <f t="shared" si="11"/>
        <v>3.47</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36.4</v>
      </c>
      <c r="DH6" s="33">
        <f t="shared" ref="DH6:DP6" si="12">IF(DH7="",NA(),DH7)</f>
        <v>38.020000000000003</v>
      </c>
      <c r="DI6" s="33">
        <f t="shared" si="12"/>
        <v>39.520000000000003</v>
      </c>
      <c r="DJ6" s="33">
        <f t="shared" si="12"/>
        <v>45.07</v>
      </c>
      <c r="DK6" s="33">
        <f t="shared" si="12"/>
        <v>46.38</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3">
        <f>IF(DR7="",NA(),DR7)</f>
        <v>46.04</v>
      </c>
      <c r="DS6" s="33">
        <f t="shared" ref="DS6:EA6" si="13">IF(DS7="",NA(),DS7)</f>
        <v>46.04</v>
      </c>
      <c r="DT6" s="33">
        <f t="shared" si="13"/>
        <v>47.09</v>
      </c>
      <c r="DU6" s="33">
        <f t="shared" si="13"/>
        <v>46.72</v>
      </c>
      <c r="DV6" s="33">
        <f t="shared" si="13"/>
        <v>49.62</v>
      </c>
      <c r="DW6" s="33">
        <f t="shared" si="13"/>
        <v>5.74</v>
      </c>
      <c r="DX6" s="33">
        <f t="shared" si="13"/>
        <v>6.76</v>
      </c>
      <c r="DY6" s="33">
        <f t="shared" si="13"/>
        <v>8.18</v>
      </c>
      <c r="DZ6" s="33">
        <f t="shared" si="13"/>
        <v>9.64</v>
      </c>
      <c r="EA6" s="33">
        <f t="shared" si="13"/>
        <v>11.68</v>
      </c>
      <c r="EB6" s="32" t="str">
        <f>IF(EB7="","",IF(EB7="-","【-】","【"&amp;SUBSTITUTE(TEXT(EB7,"#,##0.00"),"-","△")&amp;"】"))</f>
        <v>【13.18】</v>
      </c>
      <c r="EC6" s="32">
        <f>IF(EC7="",NA(),EC7)</f>
        <v>0</v>
      </c>
      <c r="ED6" s="32">
        <f t="shared" ref="ED6:EL6" si="14">IF(ED7="",NA(),ED7)</f>
        <v>0</v>
      </c>
      <c r="EE6" s="32">
        <f t="shared" si="14"/>
        <v>0</v>
      </c>
      <c r="EF6" s="32">
        <f t="shared" si="14"/>
        <v>0</v>
      </c>
      <c r="EG6" s="32">
        <f t="shared" si="14"/>
        <v>0</v>
      </c>
      <c r="EH6" s="33">
        <f t="shared" si="14"/>
        <v>0.5</v>
      </c>
      <c r="EI6" s="33">
        <f t="shared" si="14"/>
        <v>0.62</v>
      </c>
      <c r="EJ6" s="33">
        <f t="shared" si="14"/>
        <v>0.23</v>
      </c>
      <c r="EK6" s="33">
        <f t="shared" si="14"/>
        <v>0.34</v>
      </c>
      <c r="EL6" s="33">
        <f t="shared" si="14"/>
        <v>0.28999999999999998</v>
      </c>
      <c r="EM6" s="32" t="str">
        <f>IF(EM7="","",IF(EM7="-","【-】","【"&amp;SUBSTITUTE(TEXT(EM7,"#,##0.00"),"-","△")&amp;"】"))</f>
        <v>【1.06】</v>
      </c>
    </row>
    <row r="7" spans="1:143" s="34" customFormat="1">
      <c r="A7" s="26"/>
      <c r="B7" s="35">
        <v>2015</v>
      </c>
      <c r="C7" s="35">
        <v>75477</v>
      </c>
      <c r="D7" s="35">
        <v>46</v>
      </c>
      <c r="E7" s="35">
        <v>1</v>
      </c>
      <c r="F7" s="35">
        <v>0</v>
      </c>
      <c r="G7" s="35">
        <v>1</v>
      </c>
      <c r="H7" s="35" t="s">
        <v>93</v>
      </c>
      <c r="I7" s="35" t="s">
        <v>94</v>
      </c>
      <c r="J7" s="35" t="s">
        <v>95</v>
      </c>
      <c r="K7" s="35" t="s">
        <v>96</v>
      </c>
      <c r="L7" s="35" t="s">
        <v>97</v>
      </c>
      <c r="M7" s="36" t="s">
        <v>98</v>
      </c>
      <c r="N7" s="36">
        <v>74.81</v>
      </c>
      <c r="O7" s="36">
        <v>0</v>
      </c>
      <c r="P7" s="36">
        <v>3456</v>
      </c>
      <c r="Q7" s="36">
        <v>18777</v>
      </c>
      <c r="R7" s="36">
        <v>223.14</v>
      </c>
      <c r="S7" s="36">
        <v>84.15</v>
      </c>
      <c r="T7" s="36">
        <v>0</v>
      </c>
      <c r="U7" s="36">
        <v>46.19</v>
      </c>
      <c r="V7" s="36">
        <v>0</v>
      </c>
      <c r="W7" s="36">
        <v>1.4</v>
      </c>
      <c r="X7" s="36">
        <v>1.2</v>
      </c>
      <c r="Y7" s="36">
        <v>262.45</v>
      </c>
      <c r="Z7" s="36">
        <v>111.48</v>
      </c>
      <c r="AA7" s="36">
        <v>107.99</v>
      </c>
      <c r="AB7" s="36">
        <v>100.54</v>
      </c>
      <c r="AC7" s="36">
        <v>100.73</v>
      </c>
      <c r="AD7" s="36">
        <v>109.5</v>
      </c>
      <c r="AE7" s="36">
        <v>106.28</v>
      </c>
      <c r="AF7" s="36">
        <v>108.35</v>
      </c>
      <c r="AG7" s="36">
        <v>113.56</v>
      </c>
      <c r="AH7" s="36">
        <v>12860.41</v>
      </c>
      <c r="AI7" s="36">
        <v>97207.81</v>
      </c>
      <c r="AJ7" s="36">
        <v>17924.150000000001</v>
      </c>
      <c r="AK7" s="36">
        <v>1091.18</v>
      </c>
      <c r="AL7" s="36">
        <v>0</v>
      </c>
      <c r="AM7" s="36">
        <v>46.21</v>
      </c>
      <c r="AN7" s="36">
        <v>50.06</v>
      </c>
      <c r="AO7" s="36">
        <v>44.3</v>
      </c>
      <c r="AP7" s="36">
        <v>32.31</v>
      </c>
      <c r="AQ7" s="36">
        <v>26.85</v>
      </c>
      <c r="AR7" s="36">
        <v>0.87</v>
      </c>
      <c r="AS7" s="36">
        <v>56352.06</v>
      </c>
      <c r="AT7" s="36">
        <v>49479.199999999997</v>
      </c>
      <c r="AU7" s="36">
        <v>46066.34</v>
      </c>
      <c r="AV7" s="36">
        <v>9933.9599999999991</v>
      </c>
      <c r="AW7" s="36">
        <v>824.51</v>
      </c>
      <c r="AX7" s="36">
        <v>2046.32</v>
      </c>
      <c r="AY7" s="36">
        <v>2322.9699999999998</v>
      </c>
      <c r="AZ7" s="36">
        <v>2098.87</v>
      </c>
      <c r="BA7" s="36">
        <v>571.29999999999995</v>
      </c>
      <c r="BB7" s="36">
        <v>527.82000000000005</v>
      </c>
      <c r="BC7" s="36">
        <v>262.74</v>
      </c>
      <c r="BD7" s="36" t="s">
        <v>98</v>
      </c>
      <c r="BE7" s="36">
        <v>301624.48</v>
      </c>
      <c r="BF7" s="36">
        <v>364117.01</v>
      </c>
      <c r="BG7" s="36">
        <v>46336.7</v>
      </c>
      <c r="BH7" s="36">
        <v>33707.019999999997</v>
      </c>
      <c r="BI7" s="36">
        <v>592.66999999999996</v>
      </c>
      <c r="BJ7" s="36">
        <v>547.41999999999996</v>
      </c>
      <c r="BK7" s="36">
        <v>536.9</v>
      </c>
      <c r="BL7" s="36">
        <v>495.43</v>
      </c>
      <c r="BM7" s="36">
        <v>488.5</v>
      </c>
      <c r="BN7" s="36">
        <v>276.38</v>
      </c>
      <c r="BO7" s="36">
        <v>0</v>
      </c>
      <c r="BP7" s="36">
        <v>0.23</v>
      </c>
      <c r="BQ7" s="36">
        <v>0.15</v>
      </c>
      <c r="BR7" s="36">
        <v>0.88</v>
      </c>
      <c r="BS7" s="36">
        <v>1.1000000000000001</v>
      </c>
      <c r="BT7" s="36">
        <v>81.56</v>
      </c>
      <c r="BU7" s="36">
        <v>80.62</v>
      </c>
      <c r="BV7" s="36">
        <v>80.010000000000005</v>
      </c>
      <c r="BW7" s="36">
        <v>81.900000000000006</v>
      </c>
      <c r="BX7" s="36">
        <v>82.42</v>
      </c>
      <c r="BY7" s="36">
        <v>104.99</v>
      </c>
      <c r="BZ7" s="36" t="s">
        <v>98</v>
      </c>
      <c r="CA7" s="36">
        <v>177677.89</v>
      </c>
      <c r="CB7" s="36">
        <v>222014.61</v>
      </c>
      <c r="CC7" s="36">
        <v>45356.6</v>
      </c>
      <c r="CD7" s="36">
        <v>31404.22</v>
      </c>
      <c r="CE7" s="36">
        <v>227.44</v>
      </c>
      <c r="CF7" s="36">
        <v>229.31</v>
      </c>
      <c r="CG7" s="36">
        <v>232.46</v>
      </c>
      <c r="CH7" s="36">
        <v>227.97</v>
      </c>
      <c r="CI7" s="36">
        <v>226.99</v>
      </c>
      <c r="CJ7" s="36">
        <v>163.72</v>
      </c>
      <c r="CK7" s="36">
        <v>0</v>
      </c>
      <c r="CL7" s="36">
        <v>0</v>
      </c>
      <c r="CM7" s="36">
        <v>0</v>
      </c>
      <c r="CN7" s="36">
        <v>0</v>
      </c>
      <c r="CO7" s="36">
        <v>4.59</v>
      </c>
      <c r="CP7" s="36">
        <v>38.770000000000003</v>
      </c>
      <c r="CQ7" s="36">
        <v>40.119999999999997</v>
      </c>
      <c r="CR7" s="36">
        <v>41.24</v>
      </c>
      <c r="CS7" s="36">
        <v>40.700000000000003</v>
      </c>
      <c r="CT7" s="36">
        <v>39.909999999999997</v>
      </c>
      <c r="CU7" s="36">
        <v>59.76</v>
      </c>
      <c r="CV7" s="36" t="s">
        <v>98</v>
      </c>
      <c r="CW7" s="36" t="s">
        <v>98</v>
      </c>
      <c r="CX7" s="36" t="s">
        <v>98</v>
      </c>
      <c r="CY7" s="36" t="s">
        <v>98</v>
      </c>
      <c r="CZ7" s="36">
        <v>3.47</v>
      </c>
      <c r="DA7" s="36">
        <v>77.69</v>
      </c>
      <c r="DB7" s="36">
        <v>76.87</v>
      </c>
      <c r="DC7" s="36">
        <v>74.900000000000006</v>
      </c>
      <c r="DD7" s="36">
        <v>74.61</v>
      </c>
      <c r="DE7" s="36">
        <v>75.62</v>
      </c>
      <c r="DF7" s="36">
        <v>89.95</v>
      </c>
      <c r="DG7" s="36">
        <v>36.4</v>
      </c>
      <c r="DH7" s="36">
        <v>38.020000000000003</v>
      </c>
      <c r="DI7" s="36">
        <v>39.520000000000003</v>
      </c>
      <c r="DJ7" s="36">
        <v>45.07</v>
      </c>
      <c r="DK7" s="36">
        <v>46.38</v>
      </c>
      <c r="DL7" s="36">
        <v>37.409999999999997</v>
      </c>
      <c r="DM7" s="36">
        <v>38.520000000000003</v>
      </c>
      <c r="DN7" s="36">
        <v>39.049999999999997</v>
      </c>
      <c r="DO7" s="36">
        <v>50.44</v>
      </c>
      <c r="DP7" s="36">
        <v>51.44</v>
      </c>
      <c r="DQ7" s="36">
        <v>47.18</v>
      </c>
      <c r="DR7" s="36">
        <v>46.04</v>
      </c>
      <c r="DS7" s="36">
        <v>46.04</v>
      </c>
      <c r="DT7" s="36">
        <v>47.09</v>
      </c>
      <c r="DU7" s="36">
        <v>46.72</v>
      </c>
      <c r="DV7" s="36">
        <v>49.62</v>
      </c>
      <c r="DW7" s="36">
        <v>5.74</v>
      </c>
      <c r="DX7" s="36">
        <v>6.76</v>
      </c>
      <c r="DY7" s="36">
        <v>8.18</v>
      </c>
      <c r="DZ7" s="36">
        <v>9.64</v>
      </c>
      <c r="EA7" s="36">
        <v>11.68</v>
      </c>
      <c r="EB7" s="36">
        <v>13.18</v>
      </c>
      <c r="EC7" s="36">
        <v>0</v>
      </c>
      <c r="ED7" s="36">
        <v>0</v>
      </c>
      <c r="EE7" s="36">
        <v>0</v>
      </c>
      <c r="EF7" s="36">
        <v>0</v>
      </c>
      <c r="EG7" s="36">
        <v>0</v>
      </c>
      <c r="EH7" s="36">
        <v>0.5</v>
      </c>
      <c r="EI7" s="36">
        <v>0.62</v>
      </c>
      <c r="EJ7" s="36">
        <v>0.23</v>
      </c>
      <c r="EK7" s="36">
        <v>0.34</v>
      </c>
      <c r="EL7" s="36">
        <v>0.28999999999999998</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2017-02-12T23:33:22Z</cp:lastPrinted>
  <dcterms:created xsi:type="dcterms:W3CDTF">2016-12-02T01:57:53Z</dcterms:created>
  <dcterms:modified xsi:type="dcterms:W3CDTF">2017-02-27T08:09:13Z</dcterms:modified>
</cp:coreProperties>
</file>