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<sst xmlns="http://schemas.openxmlformats.org/spreadsheetml/2006/main" count="218" uniqueCount="108">
  <si>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</si>
  <si>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</si>
  <si>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</si>
  <si>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</si>
  <si>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</si>
  <si>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</si>
  <si>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</si>
  <si>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</si>
  <si>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</si>
  <si>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</si>
  <si>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</si>
  <si>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</si>
  <si>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</si>
  <si>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</si>
  <si>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</si>
  <si>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</si>
  <si>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</si>
  <si>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</si>
  <si>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</si>
  <si>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</si>
  <si>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</si>
  <si>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</si>
  <si>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</si>
  <si>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</si>
  <si>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</si>
  <si>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</si>
  <si>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</si>
  <si>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</si>
  <si>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</si>
  <si>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</si>
  <si>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</si>
  <si>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</si>
  <si>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</si>
  <si>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</si>
  <si>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</si>
  <si>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</si>
  <si>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</si>
  <si>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</si>
  <si>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</si>
  <si>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</si>
  <si>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</si>
  <si>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</si>
  <si>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</si>
  <si>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</si>
  <si>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</si>
  <si>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</si>
  <si>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</si>
  <si>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</si>
  <si>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</si>
  <si>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</si>
  <si>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</si>
  <si>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</si>
  <si>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</si>
  <si>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</si>
  <si>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</si>
  <si>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</si>
  <si>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</si>
  <si>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</si>
  <si>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</si>
  <si>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</si>
  <si>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</si>
  <si>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</si>
  <si>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</si>
  <si>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</si>
  <si>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</si>
  <si>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</si>
  <si>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</si>
  <si>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</si>
  <si>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</si>
  <si>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</si>
  <si>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</si>
  <si>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</si>
  <si>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</si>
  <si>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</si>
  <si>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</si>
  <si>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</si>
  <si>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</si>
  <si>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</si>
  <si>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</si>
  <si>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</si>
  <si>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</si>
  <si>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</si>
  <si>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</si>
  <si>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</si>
  <si>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</si>
  <si>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</si>
  <si>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</si>
  <si>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</si>
  <si>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</si>
  <si>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</si>
  <si>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</si>
  <si>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</si>
  <si>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</si>
  <si>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檜枝岐村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</si>
  <si>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</si>
  <si>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</si>
  <si>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</si>
  <si>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</si>
  <si>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</si>
  <si>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</si>
  <si>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</si>
  <si>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</si>
  <si>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</si>
  <si>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</si>
  <si>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</si>
  <si>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料金回収率を見ると、類似団体の平均より上で、かつほぼ100％を超えていることが確認できる。これは、簡易水道がポンプアップを使用しない自然流下のため、施設の維持費は安価となり料金収入で支出をカバーできているためである。そのため健全な経営をしていると考えられる。
　給水原価を見ると、類似団体の平均より下で、数倍から10倍程度の差が確認できる。これは、自然流下で配水するため無駄な経費がかからなく、1㎥あたりの費用が安価となるためである。こちらも健全な経営ができていることがわかる。
　有収率を見ると70％前後であることが確認できる。100％にならない理由として、村内消火栓や、檜枝岐の舞台にある手水舎等の料金徴収を行っていない箇所があるためである。</t>
    <phoneticPr fontId="4"/>
  </si>
  <si>
    <t>　昭和60年前後に敷設された水道管のため経年劣化が考えられる。配水施設は配水池と減圧井、水源を観察することで老朽を確認することができる。直近では、配水池内部・外部の塗布防水がはがれているなど老朽が見られる。</t>
    <rPh sb="79" eb="81">
      <t>ガイブ</t>
    </rPh>
    <phoneticPr fontId="4"/>
  </si>
  <si>
    <t>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の観察をもとに老朽箇所を修繕していく必要がある。</t>
    <rPh sb="74" eb="75">
      <t>カン</t>
    </rPh>
    <rPh sb="76" eb="78">
      <t>ザイシツ</t>
    </rPh>
    <rPh sb="78" eb="79">
      <t>トウ</t>
    </rPh>
    <rPh sb="80" eb="82">
      <t>コウリョ</t>
    </rPh>
    <rPh sb="84" eb="86">
      <t>ケイカク</t>
    </rPh>
    <rPh sb="86" eb="88">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</si>
</sst>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227264"/>
        <c:axId val="74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73227264"/>
        <c:axId val="74019968"/>
      </c:lineChart>
      <c:dateAx>
        <c:axId val="73227264"/>
        <c:scaling>
          <c:orientation val="minMax"/>
        </c:scaling>
        <c:delete val="1"/>
        <c:axPos val="b"/>
        <c:numFmt formatCode="ge" sourceLinked="1"/>
        <c:majorTickMark val="none"/>
        <c:minorTickMark val="none"/>
        <c:tickLblPos val="none"/>
        <c:crossAx val="74019968"/>
        <c:crosses val="autoZero"/>
        <c:auto val="1"/>
        <c:lblOffset val="100"/>
        <c:baseTimeUnit val="years"/>
      </c:dateAx>
      <c:valAx>
        <c:axId val="74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33.200000000000003</c:v>
                </c:pt>
                <c:pt idx="1">
                  <c:v>35.6</c:v>
                </c:pt>
                <c:pt idx="2">
                  <c:v>33.25</c:v>
                </c:pt>
                <c:pt idx="3">
                  <c:v>30.24</c:v>
                </c:pt>
                <c:pt idx="4">
                  <c:v>32.19</c:v>
                </c:pt>
              </c:numCache>
            </c:numRef>
          </c:val>
        </c:ser>
        <c:dLbls>
          <c:showLegendKey val="0"/>
          <c:showVal val="0"/>
          <c:showCatName val="0"/>
          <c:showSerName val="0"/>
          <c:showPercent val="0"/>
          <c:showBubbleSize val="0"/>
        </c:dLbls>
        <c:gapWidth val="150"/>
        <c:axId val="74198400"/>
        <c:axId val="742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74198400"/>
        <c:axId val="74204672"/>
      </c:lineChart>
      <c:dateAx>
        <c:axId val="74198400"/>
        <c:scaling>
          <c:orientation val="minMax"/>
        </c:scaling>
        <c:delete val="1"/>
        <c:axPos val="b"/>
        <c:numFmt formatCode="ge" sourceLinked="1"/>
        <c:majorTickMark val="none"/>
        <c:minorTickMark val="none"/>
        <c:tickLblPos val="none"/>
        <c:crossAx val="74204672"/>
        <c:crosses val="autoZero"/>
        <c:auto val="1"/>
        <c:lblOffset val="100"/>
        <c:baseTimeUnit val="years"/>
      </c:dateAx>
      <c:valAx>
        <c:axId val="742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70.87</c:v>
                </c:pt>
                <c:pt idx="1">
                  <c:v>68.12</c:v>
                </c:pt>
                <c:pt idx="2">
                  <c:v>72.489999999999995</c:v>
                </c:pt>
                <c:pt idx="3">
                  <c:v>93.04</c:v>
                </c:pt>
                <c:pt idx="4">
                  <c:v>74.08</c:v>
                </c:pt>
              </c:numCache>
            </c:numRef>
          </c:val>
        </c:ser>
        <c:dLbls>
          <c:showLegendKey val="0"/>
          <c:showVal val="0"/>
          <c:showCatName val="0"/>
          <c:showSerName val="0"/>
          <c:showPercent val="0"/>
          <c:showBubbleSize val="0"/>
        </c:dLbls>
        <c:gapWidth val="150"/>
        <c:axId val="74218496"/>
        <c:axId val="742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74218496"/>
        <c:axId val="74237056"/>
      </c:lineChart>
      <c:dateAx>
        <c:axId val="74218496"/>
        <c:scaling>
          <c:orientation val="minMax"/>
        </c:scaling>
        <c:delete val="1"/>
        <c:axPos val="b"/>
        <c:numFmt formatCode="ge" sourceLinked="1"/>
        <c:majorTickMark val="none"/>
        <c:minorTickMark val="none"/>
        <c:tickLblPos val="none"/>
        <c:crossAx val="74237056"/>
        <c:crosses val="autoZero"/>
        <c:auto val="1"/>
        <c:lblOffset val="100"/>
        <c:baseTimeUnit val="years"/>
      </c:dateAx>
      <c:valAx>
        <c:axId val="742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203.73</c:v>
                </c:pt>
                <c:pt idx="1">
                  <c:v>118.96</c:v>
                </c:pt>
                <c:pt idx="2">
                  <c:v>167.72</c:v>
                </c:pt>
                <c:pt idx="3">
                  <c:v>162.11000000000001</c:v>
                </c:pt>
                <c:pt idx="4">
                  <c:v>161.44999999999999</c:v>
                </c:pt>
              </c:numCache>
            </c:numRef>
          </c:val>
        </c:ser>
        <c:dLbls>
          <c:showLegendKey val="0"/>
          <c:showVal val="0"/>
          <c:showCatName val="0"/>
          <c:showSerName val="0"/>
          <c:showPercent val="0"/>
          <c:showBubbleSize val="0"/>
        </c:dLbls>
        <c:gapWidth val="150"/>
        <c:axId val="74029696"/>
        <c:axId val="740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74029696"/>
        <c:axId val="74035968"/>
      </c:lineChart>
      <c:dateAx>
        <c:axId val="74029696"/>
        <c:scaling>
          <c:orientation val="minMax"/>
        </c:scaling>
        <c:delete val="1"/>
        <c:axPos val="b"/>
        <c:numFmt formatCode="ge" sourceLinked="1"/>
        <c:majorTickMark val="none"/>
        <c:minorTickMark val="none"/>
        <c:tickLblPos val="none"/>
        <c:crossAx val="74035968"/>
        <c:crosses val="autoZero"/>
        <c:auto val="1"/>
        <c:lblOffset val="100"/>
        <c:baseTimeUnit val="years"/>
      </c:dateAx>
      <c:valAx>
        <c:axId val="74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57984"/>
        <c:axId val="740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57984"/>
        <c:axId val="74060160"/>
      </c:lineChart>
      <c:dateAx>
        <c:axId val="74057984"/>
        <c:scaling>
          <c:orientation val="minMax"/>
        </c:scaling>
        <c:delete val="1"/>
        <c:axPos val="b"/>
        <c:numFmt formatCode="ge" sourceLinked="1"/>
        <c:majorTickMark val="none"/>
        <c:minorTickMark val="none"/>
        <c:tickLblPos val="none"/>
        <c:crossAx val="74060160"/>
        <c:crosses val="autoZero"/>
        <c:auto val="1"/>
        <c:lblOffset val="100"/>
        <c:baseTimeUnit val="years"/>
      </c:dateAx>
      <c:valAx>
        <c:axId val="740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78080"/>
        <c:axId val="740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78080"/>
        <c:axId val="74084352"/>
      </c:lineChart>
      <c:dateAx>
        <c:axId val="74078080"/>
        <c:scaling>
          <c:orientation val="minMax"/>
        </c:scaling>
        <c:delete val="1"/>
        <c:axPos val="b"/>
        <c:numFmt formatCode="ge" sourceLinked="1"/>
        <c:majorTickMark val="none"/>
        <c:minorTickMark val="none"/>
        <c:tickLblPos val="none"/>
        <c:crossAx val="74084352"/>
        <c:crosses val="autoZero"/>
        <c:auto val="1"/>
        <c:lblOffset val="100"/>
        <c:baseTimeUnit val="years"/>
      </c:dateAx>
      <c:valAx>
        <c:axId val="740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98176"/>
        <c:axId val="741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98176"/>
        <c:axId val="74100096"/>
      </c:lineChart>
      <c:dateAx>
        <c:axId val="74098176"/>
        <c:scaling>
          <c:orientation val="minMax"/>
        </c:scaling>
        <c:delete val="1"/>
        <c:axPos val="b"/>
        <c:numFmt formatCode="ge" sourceLinked="1"/>
        <c:majorTickMark val="none"/>
        <c:minorTickMark val="none"/>
        <c:tickLblPos val="none"/>
        <c:crossAx val="74100096"/>
        <c:crosses val="autoZero"/>
        <c:auto val="1"/>
        <c:lblOffset val="100"/>
        <c:baseTimeUnit val="years"/>
      </c:dateAx>
      <c:valAx>
        <c:axId val="74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22368"/>
        <c:axId val="741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22368"/>
        <c:axId val="74124288"/>
      </c:lineChart>
      <c:dateAx>
        <c:axId val="74122368"/>
        <c:scaling>
          <c:orientation val="minMax"/>
        </c:scaling>
        <c:delete val="1"/>
        <c:axPos val="b"/>
        <c:numFmt formatCode="ge" sourceLinked="1"/>
        <c:majorTickMark val="none"/>
        <c:minorTickMark val="none"/>
        <c:tickLblPos val="none"/>
        <c:crossAx val="74124288"/>
        <c:crosses val="autoZero"/>
        <c:auto val="1"/>
        <c:lblOffset val="100"/>
        <c:baseTimeUnit val="years"/>
      </c:dateAx>
      <c:valAx>
        <c:axId val="741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138368"/>
        <c:axId val="74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4138368"/>
        <c:axId val="74140288"/>
      </c:lineChart>
      <c:dateAx>
        <c:axId val="74138368"/>
        <c:scaling>
          <c:orientation val="minMax"/>
        </c:scaling>
        <c:delete val="1"/>
        <c:axPos val="b"/>
        <c:numFmt formatCode="ge" sourceLinked="1"/>
        <c:majorTickMark val="none"/>
        <c:minorTickMark val="none"/>
        <c:tickLblPos val="none"/>
        <c:crossAx val="74140288"/>
        <c:crosses val="autoZero"/>
        <c:auto val="1"/>
        <c:lblOffset val="100"/>
        <c:baseTimeUnit val="years"/>
      </c:dateAx>
      <c:valAx>
        <c:axId val="74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163.99</c:v>
                </c:pt>
                <c:pt idx="1">
                  <c:v>95.78</c:v>
                </c:pt>
                <c:pt idx="2">
                  <c:v>135.37</c:v>
                </c:pt>
                <c:pt idx="3">
                  <c:v>130.65</c:v>
                </c:pt>
                <c:pt idx="4">
                  <c:v>127.97</c:v>
                </c:pt>
              </c:numCache>
            </c:numRef>
          </c:val>
        </c:ser>
        <c:dLbls>
          <c:showLegendKey val="0"/>
          <c:showVal val="0"/>
          <c:showCatName val="0"/>
          <c:showSerName val="0"/>
          <c:showPercent val="0"/>
          <c:showBubbleSize val="0"/>
        </c:dLbls>
        <c:gapWidth val="150"/>
        <c:axId val="74162560"/>
        <c:axId val="741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4162560"/>
        <c:axId val="74164480"/>
      </c:lineChart>
      <c:dateAx>
        <c:axId val="74162560"/>
        <c:scaling>
          <c:orientation val="minMax"/>
        </c:scaling>
        <c:delete val="1"/>
        <c:axPos val="b"/>
        <c:numFmt formatCode="ge" sourceLinked="1"/>
        <c:majorTickMark val="none"/>
        <c:minorTickMark val="none"/>
        <c:tickLblPos val="none"/>
        <c:crossAx val="74164480"/>
        <c:crosses val="autoZero"/>
        <c:auto val="1"/>
        <c:lblOffset val="100"/>
        <c:baseTimeUnit val="years"/>
      </c:dateAx>
      <c:valAx>
        <c:axId val="741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54.21</c:v>
                </c:pt>
                <c:pt idx="1">
                  <c:v>91.22</c:v>
                </c:pt>
                <c:pt idx="2">
                  <c:v>65.19</c:v>
                </c:pt>
                <c:pt idx="3">
                  <c:v>56.19</c:v>
                </c:pt>
                <c:pt idx="4">
                  <c:v>68.930000000000007</c:v>
                </c:pt>
              </c:numCache>
            </c:numRef>
          </c:val>
        </c:ser>
        <c:dLbls>
          <c:showLegendKey val="0"/>
          <c:showVal val="0"/>
          <c:showCatName val="0"/>
          <c:showSerName val="0"/>
          <c:showPercent val="0"/>
          <c:showBubbleSize val="0"/>
        </c:dLbls>
        <c:gapWidth val="150"/>
        <c:axId val="74186752"/>
        <c:axId val="74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4186752"/>
        <c:axId val="74188672"/>
      </c:lineChart>
      <c:dateAx>
        <c:axId val="74186752"/>
        <c:scaling>
          <c:orientation val="minMax"/>
        </c:scaling>
        <c:delete val="1"/>
        <c:axPos val="b"/>
        <c:numFmt formatCode="ge" sourceLinked="1"/>
        <c:majorTickMark val="none"/>
        <c:minorTickMark val="none"/>
        <c:tickLblPos val="none"/>
        <c:crossAx val="74188672"/>
        <c:crosses val="autoZero"/>
        <c:auto val="1"/>
        <c:lblOffset val="100"/>
        <c:baseTimeUnit val="years"/>
      </c:dateAx>
      <c:valAx>
        <c:axId val="74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8" sqref="B8: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檜枝岐村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588</v>
      </c>
      <c r="AJ8" s="55"/>
      <c r="AK8" s="55"/>
      <c r="AL8" s="55"/>
      <c r="AM8" s="55"/>
      <c r="AN8" s="55"/>
      <c r="AO8" s="55"/>
      <c r="AP8" s="56"/>
      <c r="AQ8" s="46">
        <f>データ!R6</f>
        <v>390.46</v>
      </c>
      <c r="AR8" s="46"/>
      <c r="AS8" s="46"/>
      <c r="AT8" s="46"/>
      <c r="AU8" s="46"/>
      <c r="AV8" s="46"/>
      <c r="AW8" s="46"/>
      <c r="AX8" s="46"/>
      <c r="AY8" s="46">
        <f>データ!S6</f>
        <v>1.51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1900</v>
      </c>
      <c r="AA10" s="80"/>
      <c r="AB10" s="80"/>
      <c r="AC10" s="80"/>
      <c r="AD10" s="80"/>
      <c r="AE10" s="80"/>
      <c r="AF10" s="80"/>
      <c r="AG10" s="80"/>
      <c r="AH10" s="2"/>
      <c r="AI10" s="80">
        <f>データ!T6</f>
        <v>588</v>
      </c>
      <c r="AJ10" s="80"/>
      <c r="AK10" s="80"/>
      <c r="AL10" s="80"/>
      <c r="AM10" s="80"/>
      <c r="AN10" s="80"/>
      <c r="AO10" s="80"/>
      <c r="AP10" s="80"/>
      <c r="AQ10" s="46">
        <f>データ!U6</f>
        <v>0.7</v>
      </c>
      <c r="AR10" s="46"/>
      <c r="AS10" s="46"/>
      <c r="AT10" s="46"/>
      <c r="AU10" s="46"/>
      <c r="AV10" s="46"/>
      <c r="AW10" s="46"/>
      <c r="AX10" s="46"/>
      <c r="AY10" s="46">
        <f>データ!V6</f>
        <v>840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73644</v>
      </c>
      <c r="D6" s="31">
        <f t="shared" si="3"/>
        <v>47</v>
      </c>
      <c r="E6" s="31">
        <f t="shared" si="3"/>
        <v>1</v>
      </c>
      <c r="F6" s="31">
        <f t="shared" si="3"/>
        <v>0</v>
      </c>
      <c r="G6" s="31">
        <f t="shared" si="3"/>
        <v>0</v>
      </c>
      <c r="H6" s="31" t="str">
        <f t="shared" si="3"/>
        <v>福島県　檜枝岐村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1900</v>
      </c>
      <c r="Q6" s="32">
        <f t="shared" si="3"/>
        <v>588</v>
      </c>
      <c r="R6" s="32">
        <f t="shared" si="3"/>
        <v>390.46</v>
      </c>
      <c r="S6" s="32">
        <f t="shared" si="3"/>
        <v>1.51</v>
      </c>
      <c r="T6" s="32">
        <f t="shared" si="3"/>
        <v>588</v>
      </c>
      <c r="U6" s="32">
        <f t="shared" si="3"/>
        <v>0.7</v>
      </c>
      <c r="V6" s="32">
        <f t="shared" si="3"/>
        <v>840</v>
      </c>
      <c r="W6" s="33">
        <f>IF(W7="",NA(),W7)</f>
        <v>203.73</v>
      </c>
      <c r="X6" s="33">
        <f t="shared" ref="X6:AF6" si="4">IF(X7="",NA(),X7)</f>
        <v>118.96</v>
      </c>
      <c r="Y6" s="33">
        <f t="shared" si="4"/>
        <v>167.72</v>
      </c>
      <c r="Z6" s="33">
        <f t="shared" si="4"/>
        <v>162.11000000000001</v>
      </c>
      <c r="AA6" s="33">
        <f t="shared" si="4"/>
        <v>161.44999999999999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163.99</v>
      </c>
      <c r="BP6" s="33">
        <f t="shared" ref="BP6:BX6" si="8">IF(BP7="",NA(),BP7)</f>
        <v>95.78</v>
      </c>
      <c r="BQ6" s="33">
        <f t="shared" si="8"/>
        <v>135.37</v>
      </c>
      <c r="BR6" s="33">
        <f t="shared" si="8"/>
        <v>130.65</v>
      </c>
      <c r="BS6" s="33">
        <f t="shared" si="8"/>
        <v>127.97</v>
      </c>
      <c r="BT6" s="33">
        <f t="shared" si="8"/>
        <v>33.299999999999997</v>
      </c>
      <c r="BU6" s="33">
        <f t="shared" si="8"/>
        <v>33.01</v>
      </c>
      <c r="BV6" s="33">
        <f t="shared" si="8"/>
        <v>32.39</v>
      </c>
      <c r="BW6" s="33">
        <f t="shared" si="8"/>
        <v>24.39</v>
      </c>
      <c r="BX6" s="33">
        <f t="shared" si="8"/>
        <v>22.67</v>
      </c>
      <c r="BY6" s="32" t="str">
        <f>IF(BY7="","",IF(BY7="-","【-】","【"&amp;SUBSTITUTE(TEXT(BY7,"#,##0.00"),"-","△")&amp;"】"))</f>
        <v>【33.35】</v>
      </c>
      <c r="BZ6" s="33">
        <f>IF(BZ7="",NA(),BZ7)</f>
        <v>54.21</v>
      </c>
      <c r="CA6" s="33">
        <f t="shared" ref="CA6:CI6" si="9">IF(CA7="",NA(),CA7)</f>
        <v>91.22</v>
      </c>
      <c r="CB6" s="33">
        <f t="shared" si="9"/>
        <v>65.19</v>
      </c>
      <c r="CC6" s="33">
        <f t="shared" si="9"/>
        <v>56.19</v>
      </c>
      <c r="CD6" s="33">
        <f t="shared" si="9"/>
        <v>68.930000000000007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33.200000000000003</v>
      </c>
      <c r="CL6" s="33">
        <f t="shared" ref="CL6:CT6" si="10">IF(CL7="",NA(),CL7)</f>
        <v>35.6</v>
      </c>
      <c r="CM6" s="33">
        <f t="shared" si="10"/>
        <v>33.25</v>
      </c>
      <c r="CN6" s="33">
        <f t="shared" si="10"/>
        <v>30.24</v>
      </c>
      <c r="CO6" s="33">
        <f t="shared" si="10"/>
        <v>32.19</v>
      </c>
      <c r="CP6" s="33">
        <f t="shared" si="10"/>
        <v>50.66</v>
      </c>
      <c r="CQ6" s="33">
        <f t="shared" si="10"/>
        <v>51.11</v>
      </c>
      <c r="CR6" s="33">
        <f t="shared" si="10"/>
        <v>50.49</v>
      </c>
      <c r="CS6" s="33">
        <f t="shared" si="10"/>
        <v>48.36</v>
      </c>
      <c r="CT6" s="33">
        <f t="shared" si="10"/>
        <v>48.7</v>
      </c>
      <c r="CU6" s="32" t="str">
        <f>IF(CU7="","",IF(CU7="-","【-】","【"&amp;SUBSTITUTE(TEXT(CU7,"#,##0.00"),"-","△")&amp;"】"))</f>
        <v>【57.58】</v>
      </c>
      <c r="CV6" s="33">
        <f>IF(CV7="",NA(),CV7)</f>
        <v>70.87</v>
      </c>
      <c r="CW6" s="33">
        <f t="shared" ref="CW6:DE6" si="11">IF(CW7="",NA(),CW7)</f>
        <v>68.12</v>
      </c>
      <c r="CX6" s="33">
        <f t="shared" si="11"/>
        <v>72.489999999999995</v>
      </c>
      <c r="CY6" s="33">
        <f t="shared" si="11"/>
        <v>93.04</v>
      </c>
      <c r="CZ6" s="33">
        <f t="shared" si="11"/>
        <v>74.08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73644</v>
      </c>
      <c r="D7" s="35">
        <v>47</v>
      </c>
      <c r="E7" s="35">
        <v>1</v>
      </c>
      <c r="F7" s="35">
        <v>0</v>
      </c>
      <c r="G7" s="35">
        <v>0</v>
      </c>
      <c r="H7" s="35" t="s">
        <v>93</v>
      </c>
      <c r="I7" s="35" t="s">
        <v>94</v>
      </c>
      <c r="J7" s="35" t="s">
        <v>95</v>
      </c>
      <c r="K7" s="35" t="s">
        <v>96</v>
      </c>
      <c r="L7" s="35" t="s">
        <v>97</v>
      </c>
      <c r="M7" s="36" t="s">
        <v>98</v>
      </c>
      <c r="N7" s="36" t="s">
        <v>99</v>
      </c>
      <c r="O7" s="36">
        <v>100</v>
      </c>
      <c r="P7" s="36">
        <v>1900</v>
      </c>
      <c r="Q7" s="36">
        <v>588</v>
      </c>
      <c r="R7" s="36">
        <v>390.46</v>
      </c>
      <c r="S7" s="36">
        <v>1.51</v>
      </c>
      <c r="T7" s="36">
        <v>588</v>
      </c>
      <c r="U7" s="36">
        <v>0.7</v>
      </c>
      <c r="V7" s="36">
        <v>840</v>
      </c>
      <c r="W7" s="36">
        <v>203.73</v>
      </c>
      <c r="X7" s="36">
        <v>118.96</v>
      </c>
      <c r="Y7" s="36">
        <v>167.72</v>
      </c>
      <c r="Z7" s="36">
        <v>162.11000000000001</v>
      </c>
      <c r="AA7" s="36">
        <v>161.44999999999999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163.99</v>
      </c>
      <c r="BP7" s="36">
        <v>95.78</v>
      </c>
      <c r="BQ7" s="36">
        <v>135.37</v>
      </c>
      <c r="BR7" s="36">
        <v>130.65</v>
      </c>
      <c r="BS7" s="36">
        <v>127.97</v>
      </c>
      <c r="BT7" s="36">
        <v>33.299999999999997</v>
      </c>
      <c r="BU7" s="36">
        <v>33.01</v>
      </c>
      <c r="BV7" s="36">
        <v>32.39</v>
      </c>
      <c r="BW7" s="36">
        <v>24.39</v>
      </c>
      <c r="BX7" s="36">
        <v>22.67</v>
      </c>
      <c r="BY7" s="36">
        <v>33.35</v>
      </c>
      <c r="BZ7" s="36">
        <v>54.21</v>
      </c>
      <c r="CA7" s="36">
        <v>91.22</v>
      </c>
      <c r="CB7" s="36">
        <v>65.19</v>
      </c>
      <c r="CC7" s="36">
        <v>56.19</v>
      </c>
      <c r="CD7" s="36">
        <v>68.930000000000007</v>
      </c>
      <c r="CE7" s="36">
        <v>526.57000000000005</v>
      </c>
      <c r="CF7" s="36">
        <v>523.08000000000004</v>
      </c>
      <c r="CG7" s="36">
        <v>530.83000000000004</v>
      </c>
      <c r="CH7" s="36">
        <v>734.18</v>
      </c>
      <c r="CI7" s="36">
        <v>789.62</v>
      </c>
      <c r="CJ7" s="36">
        <v>524.69000000000005</v>
      </c>
      <c r="CK7" s="36">
        <v>33.200000000000003</v>
      </c>
      <c r="CL7" s="36">
        <v>35.6</v>
      </c>
      <c r="CM7" s="36">
        <v>33.25</v>
      </c>
      <c r="CN7" s="36">
        <v>30.24</v>
      </c>
      <c r="CO7" s="36">
        <v>32.19</v>
      </c>
      <c r="CP7" s="36">
        <v>50.66</v>
      </c>
      <c r="CQ7" s="36">
        <v>51.11</v>
      </c>
      <c r="CR7" s="36">
        <v>50.49</v>
      </c>
      <c r="CS7" s="36">
        <v>48.36</v>
      </c>
      <c r="CT7" s="36">
        <v>48.7</v>
      </c>
      <c r="CU7" s="36">
        <v>57.58</v>
      </c>
      <c r="CV7" s="36">
        <v>70.87</v>
      </c>
      <c r="CW7" s="36">
        <v>68.12</v>
      </c>
      <c r="CX7" s="36">
        <v>72.489999999999995</v>
      </c>
      <c r="CY7" s="36">
        <v>93.04</v>
      </c>
      <c r="CZ7" s="36">
        <v>74.08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yuhya</cp:lastModifiedBy>
  <cp:lastPrinted>2017-02-13T11:35:57Z</cp:lastPrinted>
  <dcterms:created xsi:type="dcterms:W3CDTF">2016-12-02T02:16:22Z</dcterms:created>
  <dcterms:modified xsi:type="dcterms:W3CDTF">2017-02-13T11:35:58Z</dcterms:modified>
  <cp:category/>
</cp:coreProperties>
</file>