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01_簡易水道\cその他 照会等\2016\170126【財政課】公営企業に係る「経営比較分析表」の分析等について\回答\"/>
    </mc:Choice>
  </mc:AlternateContent>
  <workbookProtection workbookPassword="8649" lockStructure="1"/>
  <bookViews>
    <workbookView xWindow="0" yWindow="0" windowWidth="28800" windowHeight="1245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S6" i="5"/>
  <c r="AY8" i="4" s="1"/>
  <c r="R6" i="5"/>
  <c r="AQ8" i="4" s="1"/>
  <c r="Q6" i="5"/>
  <c r="P6" i="5"/>
  <c r="O6" i="5"/>
  <c r="N6" i="5"/>
  <c r="M6" i="5"/>
  <c r="L6" i="5"/>
  <c r="K6" i="5"/>
  <c r="R8" i="4" s="1"/>
  <c r="J6" i="5"/>
  <c r="J8" i="4" s="1"/>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AI10" i="4"/>
  <c r="Z10" i="4"/>
  <c r="R10" i="4"/>
  <c r="J10" i="4"/>
  <c r="B10" i="4"/>
  <c r="AI8" i="4"/>
  <c r="Z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<sst xmlns="http://schemas.openxmlformats.org/spreadsheetml/2006/main" count="218" uniqueCount="108">
  <si>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</si>
  <si>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</si>
  <si>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</si>
  <si>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</si>
  <si>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</si>
  <si>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</si>
  <si>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</si>
  <si>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</si>
  <si>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</si>
  <si>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</si>
  <si>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</si>
  <si>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</si>
  <si>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</si>
  <si>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</si>
  <si>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</si>
  <si>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</si>
  <si>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</si>
  <si>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</si>
  <si>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</si>
  <si>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</si>
  <si>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</si>
  <si>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</si>
  <si>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</si>
  <si>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</si>
  <si>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</si>
  <si>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</si>
  <si>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</si>
  <si>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</si>
  <si>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</si>
  <si>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</si>
  <si>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</si>
  <si>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</si>
  <si>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</si>
  <si>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</si>
  <si>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</si>
  <si>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</si>
  <si>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</si>
  <si>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</si>
  <si>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</si>
  <si>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</si>
  <si>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</si>
  <si>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</si>
  <si>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</si>
  <si>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</si>
  <si>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</si>
  <si>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</si>
  <si>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</si>
  <si>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</si>
  <si>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</si>
  <si>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</si>
  <si>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</si>
  <si>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</si>
  <si>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</si>
  <si>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</si>
  <si>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</si>
  <si>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</si>
  <si>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</si>
  <si>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</si>
  <si>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</si>
  <si>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</si>
  <si>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</si>
  <si>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</si>
  <si>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</si>
  <si>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</si>
  <si>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</si>
  <si>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</si>
  <si>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</si>
  <si>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</si>
  <si>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</si>
  <si>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</si>
  <si>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</si>
  <si>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</si>
  <si>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</si>
  <si>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</si>
  <si>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</si>
  <si>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</si>
  <si>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</si>
  <si>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</si>
  <si>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</si>
  <si>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</si>
  <si>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</si>
  <si>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</si>
  <si>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</si>
  <si>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</si>
  <si>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</si>
  <si>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</si>
  <si>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</si>
  <si>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</si>
  <si>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</si>
  <si>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</si>
  <si>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</si>
  <si>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</si>
  <si>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</si>
  <si>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郡山市</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</si>
  <si>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</si>
  <si>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</si>
  <si>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</si>
  <si>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</si>
  <si>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</si>
  <si>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</si>
  <si>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</si>
  <si>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</si>
  <si>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</si>
  <si>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</si>
  <si>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</si>
  <si>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管路は平成5年度以降に設置したものが多く、更新に伴う財源の確保が難しいことから、個別修繕により対応していたが、今後は経営状況を踏まえ計画的に更新を実施していく。</t>
    <rPh sb="1" eb="3">
      <t>カンロ</t>
    </rPh>
    <rPh sb="4" eb="6">
      <t>ヘイセイ</t>
    </rPh>
    <rPh sb="7" eb="9">
      <t>ネンド</t>
    </rPh>
    <rPh sb="9" eb="11">
      <t>イコウ</t>
    </rPh>
    <rPh sb="12" eb="14">
      <t>セッチ</t>
    </rPh>
    <rPh sb="19" eb="20">
      <t>オオ</t>
    </rPh>
    <rPh sb="22" eb="24">
      <t>コウシン</t>
    </rPh>
    <rPh sb="25" eb="26">
      <t>トモナ</t>
    </rPh>
    <rPh sb="41" eb="43">
      <t>コベツ</t>
    </rPh>
    <rPh sb="43" eb="45">
      <t>シュウゼン</t>
    </rPh>
    <rPh sb="48" eb="50">
      <t>タイオウ</t>
    </rPh>
    <rPh sb="56" eb="58">
      <t>コンゴ</t>
    </rPh>
    <rPh sb="59" eb="61">
      <t>ケイエイ</t>
    </rPh>
    <rPh sb="61" eb="63">
      <t>ジョウキョウ</t>
    </rPh>
    <rPh sb="64" eb="65">
      <t>フ</t>
    </rPh>
    <rPh sb="67" eb="70">
      <t>ケイカクテキ</t>
    </rPh>
    <rPh sb="71" eb="73">
      <t>コウシン</t>
    </rPh>
    <rPh sb="74" eb="76">
      <t>ジッシ</t>
    </rPh>
    <phoneticPr fontId="4"/>
  </si>
  <si>
    <t>①全体の費用の中で、地方債償還金の割合が50％を超えていることが収益的収支比率が低い一番の要因であるが、供給単価の見直しなど給水収益の改善も必要と考えられる。
④類似団体と比較すると、地方債現在高に対して収益が低いため、供給単価の見直しなど給水収益の改善も必要と考えられる。
⑤給水原価に対して供給単価が低いことから、今後、水道料金の見直しが必要と考えられる。
⑥給水原価は上昇傾向にあり、類似団体と比較すると平均よりも高いため、更なる費用削減に向けた取組みが必要である。
⑦人口減少に伴い、一日の平均配水量も併せて減少傾向にあるが、盆や正月などの特定時期に配水量が増加することもあるため、現時点で施設の規模は現状維持とするが、今後の利用状況を踏まえ、施設の適正化を検討していく。
⑧H23年度と比較すると有収率が低下しており、漏水の可能性も考えられることから、H27年度には漏水調査を実施し、漏水個所の修繕を行った。</t>
    <rPh sb="1" eb="3">
      <t>ゼンタイ</t>
    </rPh>
    <rPh sb="4" eb="6">
      <t>ヒヨウ</t>
    </rPh>
    <rPh sb="7" eb="8">
      <t>ナカ</t>
    </rPh>
    <rPh sb="10" eb="13">
      <t>チホウサイ</t>
    </rPh>
    <rPh sb="13" eb="16">
      <t>ショウカンキン</t>
    </rPh>
    <rPh sb="17" eb="19">
      <t>ワリアイ</t>
    </rPh>
    <rPh sb="24" eb="25">
      <t>コ</t>
    </rPh>
    <rPh sb="32" eb="34">
      <t>シュウエキ</t>
    </rPh>
    <rPh sb="34" eb="35">
      <t>テキ</t>
    </rPh>
    <rPh sb="35" eb="37">
      <t>シュウシ</t>
    </rPh>
    <rPh sb="37" eb="39">
      <t>ヒリツ</t>
    </rPh>
    <rPh sb="40" eb="41">
      <t>ヒク</t>
    </rPh>
    <rPh sb="42" eb="44">
      <t>イチバン</t>
    </rPh>
    <rPh sb="45" eb="47">
      <t>ヨウイン</t>
    </rPh>
    <rPh sb="52" eb="54">
      <t>キョウキュウ</t>
    </rPh>
    <rPh sb="54" eb="56">
      <t>タンカ</t>
    </rPh>
    <rPh sb="57" eb="59">
      <t>ミナオ</t>
    </rPh>
    <rPh sb="62" eb="64">
      <t>キュウスイ</t>
    </rPh>
    <rPh sb="64" eb="66">
      <t>シュウエキ</t>
    </rPh>
    <rPh sb="67" eb="69">
      <t>カイゼン</t>
    </rPh>
    <rPh sb="70" eb="72">
      <t>ヒツヨウ</t>
    </rPh>
    <rPh sb="73" eb="74">
      <t>カンガ</t>
    </rPh>
    <rPh sb="82" eb="84">
      <t>ルイジ</t>
    </rPh>
    <rPh sb="84" eb="86">
      <t>ダンタイ</t>
    </rPh>
    <rPh sb="87" eb="89">
      <t>ヒカク</t>
    </rPh>
    <rPh sb="93" eb="96">
      <t>チホウサイ</t>
    </rPh>
    <rPh sb="96" eb="98">
      <t>ゲンザイ</t>
    </rPh>
    <rPh sb="98" eb="99">
      <t>タカ</t>
    </rPh>
    <rPh sb="100" eb="101">
      <t>タイ</t>
    </rPh>
    <rPh sb="103" eb="105">
      <t>シュウエキ</t>
    </rPh>
    <rPh sb="106" eb="107">
      <t>ヒク</t>
    </rPh>
    <rPh sb="111" eb="113">
      <t>キョウキュウ</t>
    </rPh>
    <rPh sb="113" eb="115">
      <t>タンカ</t>
    </rPh>
    <rPh sb="116" eb="118">
      <t>ミナオ</t>
    </rPh>
    <rPh sb="121" eb="123">
      <t>キュウスイ</t>
    </rPh>
    <rPh sb="123" eb="125">
      <t>シュウエキ</t>
    </rPh>
    <rPh sb="126" eb="128">
      <t>カイゼン</t>
    </rPh>
    <rPh sb="129" eb="131">
      <t>ヒツヨウ</t>
    </rPh>
    <rPh sb="132" eb="133">
      <t>カンガ</t>
    </rPh>
    <rPh sb="141" eb="143">
      <t>キュウスイ</t>
    </rPh>
    <rPh sb="143" eb="145">
      <t>ゲンカ</t>
    </rPh>
    <rPh sb="146" eb="147">
      <t>タイ</t>
    </rPh>
    <rPh sb="149" eb="151">
      <t>キョウキュウ</t>
    </rPh>
    <rPh sb="151" eb="153">
      <t>タンカ</t>
    </rPh>
    <rPh sb="154" eb="155">
      <t>ヒク</t>
    </rPh>
    <rPh sb="161" eb="163">
      <t>コンゴ</t>
    </rPh>
    <rPh sb="173" eb="175">
      <t>ヒツヨウ</t>
    </rPh>
    <rPh sb="176" eb="177">
      <t>カンガ</t>
    </rPh>
    <rPh sb="185" eb="187">
      <t>キュウスイ</t>
    </rPh>
    <rPh sb="187" eb="189">
      <t>ゲンカ</t>
    </rPh>
    <rPh sb="190" eb="192">
      <t>ジョウショウ</t>
    </rPh>
    <rPh sb="192" eb="194">
      <t>ケイコウ</t>
    </rPh>
    <rPh sb="198" eb="200">
      <t>ルイジ</t>
    </rPh>
    <rPh sb="200" eb="202">
      <t>ダンタイ</t>
    </rPh>
    <rPh sb="203" eb="205">
      <t>ヒカク</t>
    </rPh>
    <rPh sb="208" eb="210">
      <t>ヘイキン</t>
    </rPh>
    <rPh sb="213" eb="214">
      <t>タカ</t>
    </rPh>
    <rPh sb="218" eb="219">
      <t>サラ</t>
    </rPh>
    <rPh sb="221" eb="223">
      <t>ヒヨウ</t>
    </rPh>
    <rPh sb="223" eb="225">
      <t>サクゲン</t>
    </rPh>
    <rPh sb="226" eb="227">
      <t>ム</t>
    </rPh>
    <rPh sb="229" eb="231">
      <t>トリクミ</t>
    </rPh>
    <rPh sb="233" eb="235">
      <t>ヒツヨウ</t>
    </rPh>
    <rPh sb="242" eb="244">
      <t>ジンコウ</t>
    </rPh>
    <rPh sb="244" eb="246">
      <t>ゲンショウ</t>
    </rPh>
    <rPh sb="247" eb="248">
      <t>トモナ</t>
    </rPh>
    <rPh sb="250" eb="252">
      <t>イチニチ</t>
    </rPh>
    <rPh sb="253" eb="255">
      <t>ヘイキン</t>
    </rPh>
    <rPh sb="255" eb="257">
      <t>ハイスイ</t>
    </rPh>
    <rPh sb="257" eb="258">
      <t>リョウ</t>
    </rPh>
    <rPh sb="259" eb="260">
      <t>アワ</t>
    </rPh>
    <rPh sb="262" eb="264">
      <t>ゲンショウ</t>
    </rPh>
    <rPh sb="264" eb="266">
      <t>ケイコウ</t>
    </rPh>
    <rPh sb="271" eb="272">
      <t>ボン</t>
    </rPh>
    <rPh sb="273" eb="275">
      <t>ショウガツ</t>
    </rPh>
    <rPh sb="278" eb="280">
      <t>トクテイ</t>
    </rPh>
    <rPh sb="280" eb="282">
      <t>ジキ</t>
    </rPh>
    <rPh sb="283" eb="285">
      <t>ハイスイ</t>
    </rPh>
    <rPh sb="285" eb="286">
      <t>リョウ</t>
    </rPh>
    <rPh sb="287" eb="289">
      <t>ゾウカ</t>
    </rPh>
    <rPh sb="299" eb="302">
      <t>ゲンジテン</t>
    </rPh>
    <rPh sb="303" eb="305">
      <t>シセツ</t>
    </rPh>
    <rPh sb="306" eb="308">
      <t>キボ</t>
    </rPh>
    <rPh sb="309" eb="311">
      <t>ゲンジョウ</t>
    </rPh>
    <rPh sb="311" eb="313">
      <t>イジ</t>
    </rPh>
    <rPh sb="318" eb="320">
      <t>コンゴ</t>
    </rPh>
    <rPh sb="321" eb="323">
      <t>リヨウ</t>
    </rPh>
    <rPh sb="323" eb="325">
      <t>ジョウキョウ</t>
    </rPh>
    <rPh sb="326" eb="327">
      <t>フ</t>
    </rPh>
    <rPh sb="330" eb="332">
      <t>シセツ</t>
    </rPh>
    <rPh sb="333" eb="336">
      <t>テキセイカ</t>
    </rPh>
    <rPh sb="337" eb="339">
      <t>ケントウ</t>
    </rPh>
    <rPh sb="350" eb="352">
      <t>ネンド</t>
    </rPh>
    <rPh sb="353" eb="355">
      <t>ヒカク</t>
    </rPh>
    <rPh sb="358" eb="359">
      <t>ユウ</t>
    </rPh>
    <rPh sb="359" eb="360">
      <t>オサ</t>
    </rPh>
    <rPh sb="360" eb="361">
      <t>リツ</t>
    </rPh>
    <rPh sb="362" eb="364">
      <t>テイカ</t>
    </rPh>
    <rPh sb="369" eb="371">
      <t>ロウスイ</t>
    </rPh>
    <rPh sb="372" eb="375">
      <t>カノウセイ</t>
    </rPh>
    <rPh sb="376" eb="377">
      <t>カンガ</t>
    </rPh>
    <rPh sb="389" eb="391">
      <t>ネンド</t>
    </rPh>
    <rPh sb="393" eb="395">
      <t>ロウスイ</t>
    </rPh>
    <rPh sb="395" eb="397">
      <t>チョウサ</t>
    </rPh>
    <rPh sb="398" eb="400">
      <t>ジッシ</t>
    </rPh>
    <rPh sb="402" eb="404">
      <t>ロウスイ</t>
    </rPh>
    <rPh sb="404" eb="406">
      <t>カショ</t>
    </rPh>
    <rPh sb="407" eb="409">
      <t>シュウゼン</t>
    </rPh>
    <rPh sb="410" eb="411">
      <t>オコナ</t>
    </rPh>
    <phoneticPr fontId="4"/>
  </si>
  <si>
    <t>　地方債償還金が高い背景には、簡易水道の給水面積が市域面積の約30％を占め、非常に広域であることから、当初整備費用が高額であったことが考えられる。
　各比率とも低い値であるため、更なる費用削減に向けた取組みと併せ、供給単価の見直しなどの給水収益の改善が必要である。
　また、管路や施設の更新等は、今後の経営状況を踏まえ、計画的に実施していかなければならない。
　今後は、地方公営企業法適用や経営戦略の策定により、経営状況をより的確に把握し、収支の改善等を通じた経営基盤の強化等を図り諸課題に対処していく必要がある。</t>
    <rPh sb="1" eb="3">
      <t>チホウ</t>
    </rPh>
    <rPh sb="3" eb="4">
      <t>サイ</t>
    </rPh>
    <rPh sb="4" eb="7">
      <t>ショウカンキン</t>
    </rPh>
    <rPh sb="8" eb="9">
      <t>タカ</t>
    </rPh>
    <rPh sb="10" eb="12">
      <t>ハイケイ</t>
    </rPh>
    <rPh sb="15" eb="17">
      <t>カンイ</t>
    </rPh>
    <rPh sb="17" eb="19">
      <t>スイドウ</t>
    </rPh>
    <rPh sb="20" eb="22">
      <t>キュウスイ</t>
    </rPh>
    <rPh sb="22" eb="24">
      <t>メンセキ</t>
    </rPh>
    <rPh sb="25" eb="27">
      <t>シイキ</t>
    </rPh>
    <rPh sb="27" eb="29">
      <t>メンセキ</t>
    </rPh>
    <rPh sb="30" eb="31">
      <t>ヤク</t>
    </rPh>
    <rPh sb="35" eb="36">
      <t>シ</t>
    </rPh>
    <rPh sb="38" eb="40">
      <t>ヒジョウ</t>
    </rPh>
    <rPh sb="41" eb="43">
      <t>コウイキ</t>
    </rPh>
    <rPh sb="51" eb="53">
      <t>トウショ</t>
    </rPh>
    <rPh sb="53" eb="55">
      <t>セイビ</t>
    </rPh>
    <rPh sb="55" eb="57">
      <t>ヒヨウ</t>
    </rPh>
    <rPh sb="58" eb="60">
      <t>コウガク</t>
    </rPh>
    <rPh sb="67" eb="68">
      <t>カンガ</t>
    </rPh>
    <rPh sb="75" eb="76">
      <t>カク</t>
    </rPh>
    <rPh sb="76" eb="78">
      <t>ヒリツ</t>
    </rPh>
    <rPh sb="80" eb="81">
      <t>ヒク</t>
    </rPh>
    <rPh sb="82" eb="83">
      <t>アタイ</t>
    </rPh>
    <rPh sb="89" eb="90">
      <t>サラ</t>
    </rPh>
    <rPh sb="92" eb="94">
      <t>ヒヨウ</t>
    </rPh>
    <rPh sb="94" eb="96">
      <t>サクゲン</t>
    </rPh>
    <rPh sb="97" eb="98">
      <t>ム</t>
    </rPh>
    <rPh sb="100" eb="102">
      <t>トリクミ</t>
    </rPh>
    <rPh sb="104" eb="105">
      <t>アワ</t>
    </rPh>
    <rPh sb="107" eb="109">
      <t>キョウキュウ</t>
    </rPh>
    <rPh sb="109" eb="111">
      <t>タンカ</t>
    </rPh>
    <rPh sb="112" eb="114">
      <t>ミナオ</t>
    </rPh>
    <rPh sb="118" eb="120">
      <t>キュウスイ</t>
    </rPh>
    <rPh sb="120" eb="122">
      <t>シュウエキ</t>
    </rPh>
    <rPh sb="123" eb="125">
      <t>カイゼン</t>
    </rPh>
    <rPh sb="126" eb="128">
      <t>ヒツヨウ</t>
    </rPh>
    <rPh sb="137" eb="139">
      <t>カンロ</t>
    </rPh>
    <rPh sb="140" eb="142">
      <t>シセツ</t>
    </rPh>
    <rPh sb="143" eb="145">
      <t>コウシン</t>
    </rPh>
    <rPh sb="145" eb="146">
      <t>トウ</t>
    </rPh>
    <rPh sb="148" eb="150">
      <t>コンゴ</t>
    </rPh>
    <rPh sb="151" eb="153">
      <t>ケイエイ</t>
    </rPh>
    <rPh sb="153" eb="155">
      <t>ジョウキョウ</t>
    </rPh>
    <rPh sb="156" eb="157">
      <t>フ</t>
    </rPh>
    <rPh sb="160" eb="163">
      <t>ケイカクテキ</t>
    </rPh>
    <rPh sb="164" eb="166">
      <t>ジッシ</t>
    </rPh>
    <rPh sb="181" eb="183">
      <t>コンゴ</t>
    </rPh>
    <rPh sb="185" eb="187">
      <t>チホウ</t>
    </rPh>
    <rPh sb="187" eb="189">
      <t>コウエイ</t>
    </rPh>
    <rPh sb="189" eb="191">
      <t>キギョウ</t>
    </rPh>
    <rPh sb="191" eb="192">
      <t>ホウ</t>
    </rPh>
    <rPh sb="192" eb="194">
      <t>テキヨウ</t>
    </rPh>
    <rPh sb="195" eb="197">
      <t>ケイエイ</t>
    </rPh>
    <rPh sb="197" eb="199">
      <t>センリャク</t>
    </rPh>
    <rPh sb="200" eb="202">
      <t>サクテイ</t>
    </rPh>
    <rPh sb="206" eb="208">
      <t>ケイエイ</t>
    </rPh>
    <rPh sb="208" eb="210">
      <t>ジョウキョウ</t>
    </rPh>
    <rPh sb="213" eb="215">
      <t>テキカク</t>
    </rPh>
    <rPh sb="216" eb="218">
      <t>ハアク</t>
    </rPh>
    <rPh sb="220" eb="222">
      <t>シュウシ</t>
    </rPh>
    <rPh sb="223" eb="225">
      <t>カイゼン</t>
    </rPh>
    <rPh sb="225" eb="226">
      <t>トウ</t>
    </rPh>
    <rPh sb="227" eb="228">
      <t>ツウ</t>
    </rPh>
    <rPh sb="230" eb="232">
      <t>ケイエイ</t>
    </rPh>
    <rPh sb="232" eb="234">
      <t>キバン</t>
    </rPh>
    <rPh sb="235" eb="237">
      <t>キョウカ</t>
    </rPh>
    <rPh sb="237" eb="238">
      <t>ナド</t>
    </rPh>
    <rPh sb="239" eb="240">
      <t>ハカ</t>
    </rPh>
    <rPh sb="241" eb="244">
      <t>ショカダイ</t>
    </rPh>
    <rPh sb="245" eb="247">
      <t>タイショ</t>
    </rPh>
    <rPh sb="251" eb="2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</si>
</sst>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6136664"/>
        <c:axId val="273460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126136664"/>
        <c:axId val="273460616"/>
      </c:lineChart>
      <c:dateAx>
        <c:axId val="126136664"/>
        <c:scaling>
          <c:orientation val="minMax"/>
        </c:scaling>
        <c:delete val="1"/>
        <c:axPos val="b"/>
        <c:numFmt formatCode="ge" sourceLinked="1"/>
        <c:majorTickMark val="none"/>
        <c:minorTickMark val="none"/>
        <c:tickLblPos val="none"/>
        <c:crossAx val="273460616"/>
        <c:crosses val="autoZero"/>
        <c:auto val="1"/>
        <c:lblOffset val="100"/>
        <c:baseTimeUnit val="years"/>
      </c:dateAx>
      <c:valAx>
        <c:axId val="273460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6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50.24</c:v>
                </c:pt>
                <c:pt idx="1">
                  <c:v>48.85</c:v>
                </c:pt>
                <c:pt idx="2">
                  <c:v>49.06</c:v>
                </c:pt>
                <c:pt idx="3">
                  <c:v>48.02</c:v>
                </c:pt>
                <c:pt idx="4">
                  <c:v>48.7</c:v>
                </c:pt>
              </c:numCache>
            </c:numRef>
          </c:val>
        </c:ser>
        <c:dLbls>
          <c:showLegendKey val="0"/>
          <c:showVal val="0"/>
          <c:showCatName val="0"/>
          <c:showSerName val="0"/>
          <c:showPercent val="0"/>
          <c:showBubbleSize val="0"/>
        </c:dLbls>
        <c:gapWidth val="150"/>
        <c:axId val="275606160"/>
        <c:axId val="275606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75606160"/>
        <c:axId val="275606552"/>
      </c:lineChart>
      <c:dateAx>
        <c:axId val="275606160"/>
        <c:scaling>
          <c:orientation val="minMax"/>
        </c:scaling>
        <c:delete val="1"/>
        <c:axPos val="b"/>
        <c:numFmt formatCode="ge" sourceLinked="1"/>
        <c:majorTickMark val="none"/>
        <c:minorTickMark val="none"/>
        <c:tickLblPos val="none"/>
        <c:crossAx val="275606552"/>
        <c:crosses val="autoZero"/>
        <c:auto val="1"/>
        <c:lblOffset val="100"/>
        <c:baseTimeUnit val="years"/>
      </c:dateAx>
      <c:valAx>
        <c:axId val="275606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06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66.47</c:v>
                </c:pt>
                <c:pt idx="1">
                  <c:v>70.73</c:v>
                </c:pt>
                <c:pt idx="2">
                  <c:v>67.11</c:v>
                </c:pt>
                <c:pt idx="3">
                  <c:v>67.040000000000006</c:v>
                </c:pt>
                <c:pt idx="4">
                  <c:v>64.180000000000007</c:v>
                </c:pt>
              </c:numCache>
            </c:numRef>
          </c:val>
        </c:ser>
        <c:dLbls>
          <c:showLegendKey val="0"/>
          <c:showVal val="0"/>
          <c:showCatName val="0"/>
          <c:showSerName val="0"/>
          <c:showPercent val="0"/>
          <c:showBubbleSize val="0"/>
        </c:dLbls>
        <c:gapWidth val="150"/>
        <c:axId val="275483920"/>
        <c:axId val="275484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75483920"/>
        <c:axId val="275484312"/>
      </c:lineChart>
      <c:dateAx>
        <c:axId val="275483920"/>
        <c:scaling>
          <c:orientation val="minMax"/>
        </c:scaling>
        <c:delete val="1"/>
        <c:axPos val="b"/>
        <c:numFmt formatCode="ge" sourceLinked="1"/>
        <c:majorTickMark val="none"/>
        <c:minorTickMark val="none"/>
        <c:tickLblPos val="none"/>
        <c:crossAx val="275484312"/>
        <c:crosses val="autoZero"/>
        <c:auto val="1"/>
        <c:lblOffset val="100"/>
        <c:baseTimeUnit val="years"/>
      </c:dateAx>
      <c:valAx>
        <c:axId val="275484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48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52.8</c:v>
                </c:pt>
                <c:pt idx="1">
                  <c:v>50.75</c:v>
                </c:pt>
                <c:pt idx="2">
                  <c:v>48.98</c:v>
                </c:pt>
                <c:pt idx="3">
                  <c:v>47.32</c:v>
                </c:pt>
                <c:pt idx="4">
                  <c:v>47.57</c:v>
                </c:pt>
              </c:numCache>
            </c:numRef>
          </c:val>
        </c:ser>
        <c:dLbls>
          <c:showLegendKey val="0"/>
          <c:showVal val="0"/>
          <c:showCatName val="0"/>
          <c:showSerName val="0"/>
          <c:showPercent val="0"/>
          <c:showBubbleSize val="0"/>
        </c:dLbls>
        <c:gapWidth val="150"/>
        <c:axId val="274013096"/>
        <c:axId val="27464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74013096"/>
        <c:axId val="274649248"/>
      </c:lineChart>
      <c:dateAx>
        <c:axId val="274013096"/>
        <c:scaling>
          <c:orientation val="minMax"/>
        </c:scaling>
        <c:delete val="1"/>
        <c:axPos val="b"/>
        <c:numFmt formatCode="ge" sourceLinked="1"/>
        <c:majorTickMark val="none"/>
        <c:minorTickMark val="none"/>
        <c:tickLblPos val="none"/>
        <c:crossAx val="274649248"/>
        <c:crosses val="autoZero"/>
        <c:auto val="1"/>
        <c:lblOffset val="100"/>
        <c:baseTimeUnit val="years"/>
      </c:dateAx>
      <c:valAx>
        <c:axId val="27464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4013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13432"/>
        <c:axId val="126112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13432"/>
        <c:axId val="126112648"/>
      </c:lineChart>
      <c:dateAx>
        <c:axId val="126113432"/>
        <c:scaling>
          <c:orientation val="minMax"/>
        </c:scaling>
        <c:delete val="1"/>
        <c:axPos val="b"/>
        <c:numFmt formatCode="ge" sourceLinked="1"/>
        <c:majorTickMark val="none"/>
        <c:minorTickMark val="none"/>
        <c:tickLblPos val="none"/>
        <c:crossAx val="126112648"/>
        <c:crosses val="autoZero"/>
        <c:auto val="1"/>
        <c:lblOffset val="100"/>
        <c:baseTimeUnit val="years"/>
      </c:dateAx>
      <c:valAx>
        <c:axId val="126112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3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16176"/>
        <c:axId val="126116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16176"/>
        <c:axId val="126116568"/>
      </c:lineChart>
      <c:dateAx>
        <c:axId val="126116176"/>
        <c:scaling>
          <c:orientation val="minMax"/>
        </c:scaling>
        <c:delete val="1"/>
        <c:axPos val="b"/>
        <c:numFmt formatCode="ge" sourceLinked="1"/>
        <c:majorTickMark val="none"/>
        <c:minorTickMark val="none"/>
        <c:tickLblPos val="none"/>
        <c:crossAx val="126116568"/>
        <c:crosses val="autoZero"/>
        <c:auto val="1"/>
        <c:lblOffset val="100"/>
        <c:baseTimeUnit val="years"/>
      </c:dateAx>
      <c:valAx>
        <c:axId val="1261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5285320"/>
        <c:axId val="27528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5285320"/>
        <c:axId val="275285712"/>
      </c:lineChart>
      <c:dateAx>
        <c:axId val="275285320"/>
        <c:scaling>
          <c:orientation val="minMax"/>
        </c:scaling>
        <c:delete val="1"/>
        <c:axPos val="b"/>
        <c:numFmt formatCode="ge" sourceLinked="1"/>
        <c:majorTickMark val="none"/>
        <c:minorTickMark val="none"/>
        <c:tickLblPos val="none"/>
        <c:crossAx val="275285712"/>
        <c:crosses val="autoZero"/>
        <c:auto val="1"/>
        <c:lblOffset val="100"/>
        <c:baseTimeUnit val="years"/>
      </c:dateAx>
      <c:valAx>
        <c:axId val="27528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85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6115784"/>
        <c:axId val="126115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6115784"/>
        <c:axId val="126115392"/>
      </c:lineChart>
      <c:dateAx>
        <c:axId val="126115784"/>
        <c:scaling>
          <c:orientation val="minMax"/>
        </c:scaling>
        <c:delete val="1"/>
        <c:axPos val="b"/>
        <c:numFmt formatCode="ge" sourceLinked="1"/>
        <c:majorTickMark val="none"/>
        <c:minorTickMark val="none"/>
        <c:tickLblPos val="none"/>
        <c:crossAx val="126115392"/>
        <c:crosses val="autoZero"/>
        <c:auto val="1"/>
        <c:lblOffset val="100"/>
        <c:baseTimeUnit val="years"/>
      </c:dateAx>
      <c:valAx>
        <c:axId val="12611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1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3938.31</c:v>
                </c:pt>
                <c:pt idx="1">
                  <c:v>3573.02</c:v>
                </c:pt>
                <c:pt idx="2">
                  <c:v>3485.41</c:v>
                </c:pt>
                <c:pt idx="3">
                  <c:v>3261.55</c:v>
                </c:pt>
                <c:pt idx="4">
                  <c:v>2941.57</c:v>
                </c:pt>
              </c:numCache>
            </c:numRef>
          </c:val>
        </c:ser>
        <c:dLbls>
          <c:showLegendKey val="0"/>
          <c:showVal val="0"/>
          <c:showCatName val="0"/>
          <c:showSerName val="0"/>
          <c:showPercent val="0"/>
          <c:showBubbleSize val="0"/>
        </c:dLbls>
        <c:gapWidth val="150"/>
        <c:axId val="275286888"/>
        <c:axId val="275287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275286888"/>
        <c:axId val="275287280"/>
      </c:lineChart>
      <c:dateAx>
        <c:axId val="275286888"/>
        <c:scaling>
          <c:orientation val="minMax"/>
        </c:scaling>
        <c:delete val="1"/>
        <c:axPos val="b"/>
        <c:numFmt formatCode="ge" sourceLinked="1"/>
        <c:majorTickMark val="none"/>
        <c:minorTickMark val="none"/>
        <c:tickLblPos val="none"/>
        <c:crossAx val="275287280"/>
        <c:crosses val="autoZero"/>
        <c:auto val="1"/>
        <c:lblOffset val="100"/>
        <c:baseTimeUnit val="years"/>
      </c:dateAx>
      <c:valAx>
        <c:axId val="27528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86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20.45</c:v>
                </c:pt>
                <c:pt idx="1">
                  <c:v>21.33</c:v>
                </c:pt>
                <c:pt idx="2">
                  <c:v>20.399999999999999</c:v>
                </c:pt>
                <c:pt idx="3">
                  <c:v>20.11</c:v>
                </c:pt>
                <c:pt idx="4">
                  <c:v>19.63</c:v>
                </c:pt>
              </c:numCache>
            </c:numRef>
          </c:val>
        </c:ser>
        <c:dLbls>
          <c:showLegendKey val="0"/>
          <c:showVal val="0"/>
          <c:showCatName val="0"/>
          <c:showSerName val="0"/>
          <c:showPercent val="0"/>
          <c:showBubbleSize val="0"/>
        </c:dLbls>
        <c:gapWidth val="150"/>
        <c:axId val="275603416"/>
        <c:axId val="27560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275603416"/>
        <c:axId val="275603808"/>
      </c:lineChart>
      <c:dateAx>
        <c:axId val="275603416"/>
        <c:scaling>
          <c:orientation val="minMax"/>
        </c:scaling>
        <c:delete val="1"/>
        <c:axPos val="b"/>
        <c:numFmt formatCode="ge" sourceLinked="1"/>
        <c:majorTickMark val="none"/>
        <c:minorTickMark val="none"/>
        <c:tickLblPos val="none"/>
        <c:crossAx val="275603808"/>
        <c:crosses val="autoZero"/>
        <c:auto val="1"/>
        <c:lblOffset val="100"/>
        <c:baseTimeUnit val="years"/>
      </c:dateAx>
      <c:valAx>
        <c:axId val="27560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603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499.87</c:v>
                </c:pt>
                <c:pt idx="1">
                  <c:v>480.77</c:v>
                </c:pt>
                <c:pt idx="2">
                  <c:v>504.5</c:v>
                </c:pt>
                <c:pt idx="3">
                  <c:v>517.87</c:v>
                </c:pt>
                <c:pt idx="4">
                  <c:v>553.98</c:v>
                </c:pt>
              </c:numCache>
            </c:numRef>
          </c:val>
        </c:ser>
        <c:dLbls>
          <c:showLegendKey val="0"/>
          <c:showVal val="0"/>
          <c:showCatName val="0"/>
          <c:showSerName val="0"/>
          <c:showPercent val="0"/>
          <c:showBubbleSize val="0"/>
        </c:dLbls>
        <c:gapWidth val="150"/>
        <c:axId val="275284928"/>
        <c:axId val="275604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75284928"/>
        <c:axId val="275604984"/>
      </c:lineChart>
      <c:dateAx>
        <c:axId val="275284928"/>
        <c:scaling>
          <c:orientation val="minMax"/>
        </c:scaling>
        <c:delete val="1"/>
        <c:axPos val="b"/>
        <c:numFmt formatCode="ge" sourceLinked="1"/>
        <c:majorTickMark val="none"/>
        <c:minorTickMark val="none"/>
        <c:tickLblPos val="none"/>
        <c:crossAx val="275604984"/>
        <c:crosses val="autoZero"/>
        <c:auto val="1"/>
        <c:lblOffset val="100"/>
        <c:baseTimeUnit val="years"/>
      </c:dateAx>
      <c:valAx>
        <c:axId val="27560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528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T53" zoomScaleNormal="100" workbookViewId="0">
      <selection activeCell="CA66" sqref="CA6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福島県　郡山市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327307</v>
      </c>
      <c r="AJ8" s="74"/>
      <c r="AK8" s="74"/>
      <c r="AL8" s="74"/>
      <c r="AM8" s="74"/>
      <c r="AN8" s="74"/>
      <c r="AO8" s="74"/>
      <c r="AP8" s="75"/>
      <c r="AQ8" s="56">
        <f>データ!R6</f>
        <v>757.2</v>
      </c>
      <c r="AR8" s="56"/>
      <c r="AS8" s="56"/>
      <c r="AT8" s="56"/>
      <c r="AU8" s="56"/>
      <c r="AV8" s="56"/>
      <c r="AW8" s="56"/>
      <c r="AX8" s="56"/>
      <c r="AY8" s="56">
        <f>データ!S6</f>
        <v>432.26</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1.26</v>
      </c>
      <c r="S10" s="56"/>
      <c r="T10" s="56"/>
      <c r="U10" s="56"/>
      <c r="V10" s="56"/>
      <c r="W10" s="56"/>
      <c r="X10" s="56"/>
      <c r="Y10" s="56"/>
      <c r="Z10" s="64">
        <f>データ!P6</f>
        <v>1652</v>
      </c>
      <c r="AA10" s="64"/>
      <c r="AB10" s="64"/>
      <c r="AC10" s="64"/>
      <c r="AD10" s="64"/>
      <c r="AE10" s="64"/>
      <c r="AF10" s="64"/>
      <c r="AG10" s="64"/>
      <c r="AH10" s="2"/>
      <c r="AI10" s="64">
        <f>データ!T6</f>
        <v>4111</v>
      </c>
      <c r="AJ10" s="64"/>
      <c r="AK10" s="64"/>
      <c r="AL10" s="64"/>
      <c r="AM10" s="64"/>
      <c r="AN10" s="64"/>
      <c r="AO10" s="64"/>
      <c r="AP10" s="64"/>
      <c r="AQ10" s="56">
        <f>データ!U6</f>
        <v>3.48</v>
      </c>
      <c r="AR10" s="56"/>
      <c r="AS10" s="56"/>
      <c r="AT10" s="56"/>
      <c r="AU10" s="56"/>
      <c r="AV10" s="56"/>
      <c r="AW10" s="56"/>
      <c r="AX10" s="56"/>
      <c r="AY10" s="56">
        <f>データ!V6</f>
        <v>1181.32</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72036</v>
      </c>
      <c r="D6" s="31">
        <f t="shared" si="3"/>
        <v>47</v>
      </c>
      <c r="E6" s="31">
        <f t="shared" si="3"/>
        <v>1</v>
      </c>
      <c r="F6" s="31">
        <f t="shared" si="3"/>
        <v>0</v>
      </c>
      <c r="G6" s="31">
        <f t="shared" si="3"/>
        <v>0</v>
      </c>
      <c r="H6" s="31" t="str">
        <f t="shared" si="3"/>
        <v>福島県　郡山市</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1.26</v>
      </c>
      <c r="P6" s="32">
        <f t="shared" si="3"/>
        <v>1652</v>
      </c>
      <c r="Q6" s="32">
        <f t="shared" si="3"/>
        <v>327307</v>
      </c>
      <c r="R6" s="32">
        <f t="shared" si="3"/>
        <v>757.2</v>
      </c>
      <c r="S6" s="32">
        <f t="shared" si="3"/>
        <v>432.26</v>
      </c>
      <c r="T6" s="32">
        <f t="shared" si="3"/>
        <v>4111</v>
      </c>
      <c r="U6" s="32">
        <f t="shared" si="3"/>
        <v>3.48</v>
      </c>
      <c r="V6" s="32">
        <f t="shared" si="3"/>
        <v>1181.32</v>
      </c>
      <c r="W6" s="33">
        <f>IF(W7="",NA(),W7)</f>
        <v>52.8</v>
      </c>
      <c r="X6" s="33">
        <f t="shared" ref="X6:AF6" si="4">IF(X7="",NA(),X7)</f>
        <v>50.75</v>
      </c>
      <c r="Y6" s="33">
        <f t="shared" si="4"/>
        <v>48.98</v>
      </c>
      <c r="Z6" s="33">
        <f t="shared" si="4"/>
        <v>47.32</v>
      </c>
      <c r="AA6" s="33">
        <f t="shared" si="4"/>
        <v>47.57</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3938.31</v>
      </c>
      <c r="BE6" s="33">
        <f t="shared" ref="BE6:BM6" si="7">IF(BE7="",NA(),BE7)</f>
        <v>3573.02</v>
      </c>
      <c r="BF6" s="33">
        <f t="shared" si="7"/>
        <v>3485.41</v>
      </c>
      <c r="BG6" s="33">
        <f t="shared" si="7"/>
        <v>3261.55</v>
      </c>
      <c r="BH6" s="33">
        <f t="shared" si="7"/>
        <v>2941.57</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20.45</v>
      </c>
      <c r="BP6" s="33">
        <f t="shared" ref="BP6:BX6" si="8">IF(BP7="",NA(),BP7)</f>
        <v>21.33</v>
      </c>
      <c r="BQ6" s="33">
        <f t="shared" si="8"/>
        <v>20.399999999999999</v>
      </c>
      <c r="BR6" s="33">
        <f t="shared" si="8"/>
        <v>20.11</v>
      </c>
      <c r="BS6" s="33">
        <f t="shared" si="8"/>
        <v>19.63</v>
      </c>
      <c r="BT6" s="33">
        <f t="shared" si="8"/>
        <v>56.46</v>
      </c>
      <c r="BU6" s="33">
        <f t="shared" si="8"/>
        <v>19.77</v>
      </c>
      <c r="BV6" s="33">
        <f t="shared" si="8"/>
        <v>34.25</v>
      </c>
      <c r="BW6" s="33">
        <f t="shared" si="8"/>
        <v>46.48</v>
      </c>
      <c r="BX6" s="33">
        <f t="shared" si="8"/>
        <v>40.6</v>
      </c>
      <c r="BY6" s="32" t="str">
        <f>IF(BY7="","",IF(BY7="-","【-】","【"&amp;SUBSTITUTE(TEXT(BY7,"#,##0.00"),"-","△")&amp;"】"))</f>
        <v>【33.35】</v>
      </c>
      <c r="BZ6" s="33">
        <f>IF(BZ7="",NA(),BZ7)</f>
        <v>499.87</v>
      </c>
      <c r="CA6" s="33">
        <f t="shared" ref="CA6:CI6" si="9">IF(CA7="",NA(),CA7)</f>
        <v>480.77</v>
      </c>
      <c r="CB6" s="33">
        <f t="shared" si="9"/>
        <v>504.5</v>
      </c>
      <c r="CC6" s="33">
        <f t="shared" si="9"/>
        <v>517.87</v>
      </c>
      <c r="CD6" s="33">
        <f t="shared" si="9"/>
        <v>553.98</v>
      </c>
      <c r="CE6" s="33">
        <f t="shared" si="9"/>
        <v>306.49</v>
      </c>
      <c r="CF6" s="33">
        <f t="shared" si="9"/>
        <v>878.73</v>
      </c>
      <c r="CG6" s="33">
        <f t="shared" si="9"/>
        <v>501.18</v>
      </c>
      <c r="CH6" s="33">
        <f t="shared" si="9"/>
        <v>376.61</v>
      </c>
      <c r="CI6" s="33">
        <f t="shared" si="9"/>
        <v>440.03</v>
      </c>
      <c r="CJ6" s="32" t="str">
        <f>IF(CJ7="","",IF(CJ7="-","【-】","【"&amp;SUBSTITUTE(TEXT(CJ7,"#,##0.00"),"-","△")&amp;"】"))</f>
        <v>【524.69】</v>
      </c>
      <c r="CK6" s="33">
        <f>IF(CK7="",NA(),CK7)</f>
        <v>50.24</v>
      </c>
      <c r="CL6" s="33">
        <f t="shared" ref="CL6:CT6" si="10">IF(CL7="",NA(),CL7)</f>
        <v>48.85</v>
      </c>
      <c r="CM6" s="33">
        <f t="shared" si="10"/>
        <v>49.06</v>
      </c>
      <c r="CN6" s="33">
        <f t="shared" si="10"/>
        <v>48.02</v>
      </c>
      <c r="CO6" s="33">
        <f t="shared" si="10"/>
        <v>48.7</v>
      </c>
      <c r="CP6" s="33">
        <f t="shared" si="10"/>
        <v>58.25</v>
      </c>
      <c r="CQ6" s="33">
        <f t="shared" si="10"/>
        <v>57.17</v>
      </c>
      <c r="CR6" s="33">
        <f t="shared" si="10"/>
        <v>57.55</v>
      </c>
      <c r="CS6" s="33">
        <f t="shared" si="10"/>
        <v>57.43</v>
      </c>
      <c r="CT6" s="33">
        <f t="shared" si="10"/>
        <v>57.29</v>
      </c>
      <c r="CU6" s="32" t="str">
        <f>IF(CU7="","",IF(CU7="-","【-】","【"&amp;SUBSTITUTE(TEXT(CU7,"#,##0.00"),"-","△")&amp;"】"))</f>
        <v>【57.58】</v>
      </c>
      <c r="CV6" s="33">
        <f>IF(CV7="",NA(),CV7)</f>
        <v>66.47</v>
      </c>
      <c r="CW6" s="33">
        <f t="shared" ref="CW6:DE6" si="11">IF(CW7="",NA(),CW7)</f>
        <v>70.73</v>
      </c>
      <c r="CX6" s="33">
        <f t="shared" si="11"/>
        <v>67.11</v>
      </c>
      <c r="CY6" s="33">
        <f t="shared" si="11"/>
        <v>67.040000000000006</v>
      </c>
      <c r="CZ6" s="33">
        <f t="shared" si="11"/>
        <v>64.180000000000007</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72036</v>
      </c>
      <c r="D7" s="35">
        <v>47</v>
      </c>
      <c r="E7" s="35">
        <v>1</v>
      </c>
      <c r="F7" s="35">
        <v>0</v>
      </c>
      <c r="G7" s="35">
        <v>0</v>
      </c>
      <c r="H7" s="35" t="s">
        <v>93</v>
      </c>
      <c r="I7" s="35" t="s">
        <v>94</v>
      </c>
      <c r="J7" s="35" t="s">
        <v>95</v>
      </c>
      <c r="K7" s="35" t="s">
        <v>96</v>
      </c>
      <c r="L7" s="35" t="s">
        <v>97</v>
      </c>
      <c r="M7" s="36" t="s">
        <v>98</v>
      </c>
      <c r="N7" s="36" t="s">
        <v>99</v>
      </c>
      <c r="O7" s="36">
        <v>1.26</v>
      </c>
      <c r="P7" s="36">
        <v>1652</v>
      </c>
      <c r="Q7" s="36">
        <v>327307</v>
      </c>
      <c r="R7" s="36">
        <v>757.2</v>
      </c>
      <c r="S7" s="36">
        <v>432.26</v>
      </c>
      <c r="T7" s="36">
        <v>4111</v>
      </c>
      <c r="U7" s="36">
        <v>3.48</v>
      </c>
      <c r="V7" s="36">
        <v>1181.32</v>
      </c>
      <c r="W7" s="36">
        <v>52.8</v>
      </c>
      <c r="X7" s="36">
        <v>50.75</v>
      </c>
      <c r="Y7" s="36">
        <v>48.98</v>
      </c>
      <c r="Z7" s="36">
        <v>47.32</v>
      </c>
      <c r="AA7" s="36">
        <v>47.57</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3938.31</v>
      </c>
      <c r="BE7" s="36">
        <v>3573.02</v>
      </c>
      <c r="BF7" s="36">
        <v>3485.41</v>
      </c>
      <c r="BG7" s="36">
        <v>3261.55</v>
      </c>
      <c r="BH7" s="36">
        <v>2941.57</v>
      </c>
      <c r="BI7" s="36">
        <v>1124.6400000000001</v>
      </c>
      <c r="BJ7" s="36">
        <v>1108.26</v>
      </c>
      <c r="BK7" s="36">
        <v>1113.76</v>
      </c>
      <c r="BL7" s="36">
        <v>1125.69</v>
      </c>
      <c r="BM7" s="36">
        <v>1134.67</v>
      </c>
      <c r="BN7" s="36">
        <v>1242.9000000000001</v>
      </c>
      <c r="BO7" s="36">
        <v>20.45</v>
      </c>
      <c r="BP7" s="36">
        <v>21.33</v>
      </c>
      <c r="BQ7" s="36">
        <v>20.399999999999999</v>
      </c>
      <c r="BR7" s="36">
        <v>20.11</v>
      </c>
      <c r="BS7" s="36">
        <v>19.63</v>
      </c>
      <c r="BT7" s="36">
        <v>56.46</v>
      </c>
      <c r="BU7" s="36">
        <v>19.77</v>
      </c>
      <c r="BV7" s="36">
        <v>34.25</v>
      </c>
      <c r="BW7" s="36">
        <v>46.48</v>
      </c>
      <c r="BX7" s="36">
        <v>40.6</v>
      </c>
      <c r="BY7" s="36">
        <v>33.35</v>
      </c>
      <c r="BZ7" s="36">
        <v>499.87</v>
      </c>
      <c r="CA7" s="36">
        <v>480.77</v>
      </c>
      <c r="CB7" s="36">
        <v>504.5</v>
      </c>
      <c r="CC7" s="36">
        <v>517.87</v>
      </c>
      <c r="CD7" s="36">
        <v>553.98</v>
      </c>
      <c r="CE7" s="36">
        <v>306.49</v>
      </c>
      <c r="CF7" s="36">
        <v>878.73</v>
      </c>
      <c r="CG7" s="36">
        <v>501.18</v>
      </c>
      <c r="CH7" s="36">
        <v>376.61</v>
      </c>
      <c r="CI7" s="36">
        <v>440.03</v>
      </c>
      <c r="CJ7" s="36">
        <v>524.69000000000005</v>
      </c>
      <c r="CK7" s="36">
        <v>50.24</v>
      </c>
      <c r="CL7" s="36">
        <v>48.85</v>
      </c>
      <c r="CM7" s="36">
        <v>49.06</v>
      </c>
      <c r="CN7" s="36">
        <v>48.02</v>
      </c>
      <c r="CO7" s="36">
        <v>48.7</v>
      </c>
      <c r="CP7" s="36">
        <v>58.25</v>
      </c>
      <c r="CQ7" s="36">
        <v>57.17</v>
      </c>
      <c r="CR7" s="36">
        <v>57.55</v>
      </c>
      <c r="CS7" s="36">
        <v>57.43</v>
      </c>
      <c r="CT7" s="36">
        <v>57.29</v>
      </c>
      <c r="CU7" s="36">
        <v>57.58</v>
      </c>
      <c r="CV7" s="36">
        <v>66.47</v>
      </c>
      <c r="CW7" s="36">
        <v>70.73</v>
      </c>
      <c r="CX7" s="36">
        <v>67.11</v>
      </c>
      <c r="CY7" s="36">
        <v>67.040000000000006</v>
      </c>
      <c r="CZ7" s="36">
        <v>64.180000000000007</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WindowsUser</cp:lastModifiedBy>
  <cp:lastPrinted>2017-01-26T00:34:30Z</cp:lastPrinted>
  <dcterms:created xsi:type="dcterms:W3CDTF">2016-12-02T02:16:16Z</dcterms:created>
  <dcterms:modified xsi:type="dcterms:W3CDTF">2017-02-03T01:22:42Z</dcterms:modified>
  <cp:category/>
</cp:coreProperties>
</file>