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AI10" i="4" s="1"/>
  <c r="S6" i="5"/>
  <c r="R6" i="5"/>
  <c r="Q6" i="5"/>
  <c r="P6" i="5"/>
  <c r="O6" i="5"/>
  <c r="N6" i="5"/>
  <c r="M6" i="5"/>
  <c r="L6" i="5"/>
  <c r="Z8" i="4" s="1"/>
  <c r="K6" i="5"/>
  <c r="J6" i="5"/>
  <c r="I6" i="5"/>
  <c r="B8" i="4" s="1"/>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Z10" i="4"/>
  <c r="R10" i="4"/>
  <c r="J10" i="4"/>
  <c r="B10" i="4"/>
  <c r="AY8" i="4"/>
  <c r="AQ8" i="4"/>
  <c r="AI8" i="4"/>
  <c r="R8" i="4"/>
  <c r="J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<sst xmlns="http://schemas.openxmlformats.org/spreadsheetml/2006/main" count="217" uniqueCount="107">
  <si>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</si>
  <si>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</si>
  <si>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</si>
  <si>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</si>
  <si>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</si>
  <si>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</si>
  <si>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</si>
  <si>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</si>
  <si>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</si>
  <si>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</si>
  <si>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</si>
  <si>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</si>
  <si>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</si>
  <si>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</si>
  <si>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</si>
  <si>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</si>
  <si>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</si>
  <si>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</si>
  <si>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</si>
  <si>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</si>
  <si>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</si>
  <si>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</si>
  <si>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</si>
  <si>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</si>
  <si>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</si>
  <si>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</si>
  <si>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</si>
  <si>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</si>
  <si>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</si>
  <si>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</si>
  <si>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</si>
  <si>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</si>
  <si>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</si>
  <si>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</si>
  <si>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</si>
  <si>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</si>
  <si>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</si>
  <si>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</si>
  <si>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</si>
  <si>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</si>
  <si>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</si>
  <si>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</si>
  <si>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</si>
  <si>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</si>
  <si>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</si>
  <si>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</si>
  <si>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</si>
  <si>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</si>
  <si>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</si>
  <si>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</si>
  <si>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</si>
  <si>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</si>
  <si>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</si>
  <si>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</si>
  <si>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</si>
  <si>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</si>
  <si>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</si>
  <si>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</si>
  <si>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</si>
  <si>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</si>
  <si>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</si>
  <si>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</si>
  <si>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</si>
  <si>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</si>
  <si>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</si>
  <si>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</si>
  <si>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</si>
  <si>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</si>
  <si>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</si>
  <si>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</si>
  <si>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</si>
  <si>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</si>
  <si>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</si>
  <si>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</si>
  <si>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</si>
  <si>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</si>
  <si>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</si>
  <si>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</si>
  <si>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</si>
  <si>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</si>
  <si>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</si>
  <si>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</si>
  <si>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</si>
  <si>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</si>
  <si>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</si>
  <si>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</si>
  <si>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</si>
  <si>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</si>
  <si>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</si>
  <si>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</si>
  <si>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</si>
  <si>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</si>
  <si>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</si>
  <si>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福島県　玉川村</t>
  </si>
  <si>
    <t>法適用</t>
  </si>
  <si>
    <t>水道事業</t>
  </si>
  <si>
    <t>末端給水事業</t>
  </si>
  <si>
    <t>A8</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</si>
  <si>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</si>
  <si>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</si>
  <si>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</si>
  <si>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</si>
  <si>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</si>
  <si>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</si>
  <si>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有形固定資産減価償却率、経年化率ともに類似団体平均を下回っており今後も継続した老朽化対策を行っていきたい。
　また、更新率が年によって激しく増減しているため、計画的な更新を行っていきたい。</t>
    <rPh sb="1" eb="3">
      <t>ユウケイ</t>
    </rPh>
    <rPh sb="3" eb="5">
      <t>コテイ</t>
    </rPh>
    <rPh sb="5" eb="7">
      <t>シサン</t>
    </rPh>
    <rPh sb="7" eb="9">
      <t>ゲンカ</t>
    </rPh>
    <rPh sb="9" eb="11">
      <t>ショウキャク</t>
    </rPh>
    <rPh sb="11" eb="12">
      <t>リツ</t>
    </rPh>
    <rPh sb="13" eb="16">
      <t>ケイネンカ</t>
    </rPh>
    <rPh sb="16" eb="17">
      <t>リツ</t>
    </rPh>
    <rPh sb="20" eb="22">
      <t>ルイジ</t>
    </rPh>
    <rPh sb="22" eb="24">
      <t>ダンタイ</t>
    </rPh>
    <rPh sb="24" eb="26">
      <t>ヘイキン</t>
    </rPh>
    <rPh sb="27" eb="29">
      <t>シタマワ</t>
    </rPh>
    <rPh sb="33" eb="35">
      <t>コンゴ</t>
    </rPh>
    <rPh sb="36" eb="38">
      <t>ケイゾク</t>
    </rPh>
    <rPh sb="40" eb="43">
      <t>ロウキュウカ</t>
    </rPh>
    <rPh sb="43" eb="45">
      <t>タイサク</t>
    </rPh>
    <rPh sb="46" eb="47">
      <t>オコナ</t>
    </rPh>
    <rPh sb="59" eb="61">
      <t>コウシン</t>
    </rPh>
    <rPh sb="61" eb="62">
      <t>リツ</t>
    </rPh>
    <rPh sb="63" eb="64">
      <t>トシ</t>
    </rPh>
    <rPh sb="68" eb="69">
      <t>ハゲ</t>
    </rPh>
    <rPh sb="71" eb="73">
      <t>ゾウゲン</t>
    </rPh>
    <rPh sb="80" eb="83">
      <t>ケイカクテキ</t>
    </rPh>
    <rPh sb="84" eb="86">
      <t>コウシン</t>
    </rPh>
    <rPh sb="87" eb="88">
      <t>オコナ</t>
    </rPh>
    <phoneticPr fontId="4"/>
  </si>
  <si>
    <t>　平成27年度より須釜簡易水道事業を統合したことから、企業債残高、固定資産が増加した。企業債の利率の見直しを行い、借換債などを利用しながら健全化に努めたい。
　また、料金回収率、有収率の向上が課題であり、それらの改善を行うことで経営の安定化を図りたい。</t>
    <rPh sb="1" eb="3">
      <t>ヘイセイ</t>
    </rPh>
    <rPh sb="5" eb="7">
      <t>ネンド</t>
    </rPh>
    <rPh sb="9" eb="11">
      <t>スガマ</t>
    </rPh>
    <rPh sb="11" eb="13">
      <t>カンイ</t>
    </rPh>
    <rPh sb="13" eb="15">
      <t>スイドウ</t>
    </rPh>
    <rPh sb="15" eb="17">
      <t>ジギョウ</t>
    </rPh>
    <rPh sb="18" eb="20">
      <t>トウゴウ</t>
    </rPh>
    <rPh sb="27" eb="29">
      <t>キギョウ</t>
    </rPh>
    <rPh sb="29" eb="30">
      <t>サイ</t>
    </rPh>
    <rPh sb="30" eb="32">
      <t>ザンダカ</t>
    </rPh>
    <rPh sb="33" eb="35">
      <t>コテイ</t>
    </rPh>
    <rPh sb="35" eb="37">
      <t>シサン</t>
    </rPh>
    <rPh sb="38" eb="40">
      <t>ゾウカ</t>
    </rPh>
    <rPh sb="43" eb="45">
      <t>キギョウ</t>
    </rPh>
    <rPh sb="45" eb="46">
      <t>サイ</t>
    </rPh>
    <rPh sb="47" eb="49">
      <t>リリツ</t>
    </rPh>
    <rPh sb="50" eb="52">
      <t>ミナオ</t>
    </rPh>
    <rPh sb="54" eb="55">
      <t>オコナ</t>
    </rPh>
    <rPh sb="57" eb="59">
      <t>カリカエ</t>
    </rPh>
    <rPh sb="59" eb="60">
      <t>サイ</t>
    </rPh>
    <rPh sb="63" eb="65">
      <t>リヨウ</t>
    </rPh>
    <rPh sb="69" eb="72">
      <t>ケンゼンカ</t>
    </rPh>
    <rPh sb="73" eb="74">
      <t>ツト</t>
    </rPh>
    <rPh sb="83" eb="85">
      <t>リョウキン</t>
    </rPh>
    <rPh sb="85" eb="87">
      <t>カイシュウ</t>
    </rPh>
    <rPh sb="87" eb="88">
      <t>リツ</t>
    </rPh>
    <rPh sb="89" eb="91">
      <t>ユウシュウ</t>
    </rPh>
    <rPh sb="91" eb="92">
      <t>リツ</t>
    </rPh>
    <rPh sb="93" eb="95">
      <t>コウジョウ</t>
    </rPh>
    <rPh sb="96" eb="98">
      <t>カダイ</t>
    </rPh>
    <rPh sb="106" eb="108">
      <t>カイゼン</t>
    </rPh>
    <rPh sb="109" eb="110">
      <t>オコナ</t>
    </rPh>
    <rPh sb="114" eb="116">
      <t>ケイエイ</t>
    </rPh>
    <rPh sb="117" eb="120">
      <t>アンテイカ</t>
    </rPh>
    <rPh sb="121" eb="122">
      <t>ハカ</t>
    </rPh>
    <phoneticPr fontId="4"/>
  </si>
  <si>
    <t>　平成27年4月、須釜簡易水道事業を統合した。
　経営状況としては経営収支比率は100％を超えており、黒字経営となっているが、一般会計に頼った経営となっているため、料金回収率は約50％と低い状況である。また、簡易水道事業との統合により、給水原価も過去５年で最高の金額となっている。健全な経営をしていくために、料金の見直しが必要と考えられる。
　平成27年度は有収率が約6％改善し、類似団体平均を上回った。これは年度当初に漏水の発見があったためであり、今後も漏水の早期発見と修繕に努め、有収率の更なる向上を目指したい。
　最後に企業債残高については簡易水道事業統合に伴い平成27年度に増加した。また、耐震管への更新が進んでおり今後横ばいもしくは増加の傾向にある。</t>
    <rPh sb="1" eb="3">
      <t>ヘイセイ</t>
    </rPh>
    <rPh sb="5" eb="6">
      <t>ネン</t>
    </rPh>
    <rPh sb="7" eb="8">
      <t>ガツ</t>
    </rPh>
    <rPh sb="9" eb="11">
      <t>スガマ</t>
    </rPh>
    <rPh sb="11" eb="13">
      <t>カンイ</t>
    </rPh>
    <rPh sb="13" eb="15">
      <t>スイドウ</t>
    </rPh>
    <rPh sb="15" eb="17">
      <t>ジギョウ</t>
    </rPh>
    <rPh sb="18" eb="20">
      <t>トウゴウ</t>
    </rPh>
    <rPh sb="25" eb="27">
      <t>ケイエイ</t>
    </rPh>
    <rPh sb="27" eb="29">
      <t>ジョウキョウ</t>
    </rPh>
    <rPh sb="33" eb="35">
      <t>ケイエイ</t>
    </rPh>
    <rPh sb="35" eb="37">
      <t>シュウシ</t>
    </rPh>
    <rPh sb="37" eb="39">
      <t>ヒリツ</t>
    </rPh>
    <rPh sb="45" eb="46">
      <t>コ</t>
    </rPh>
    <rPh sb="51" eb="53">
      <t>クロジ</t>
    </rPh>
    <rPh sb="53" eb="55">
      <t>ケイエイ</t>
    </rPh>
    <rPh sb="63" eb="65">
      <t>イッパン</t>
    </rPh>
    <rPh sb="65" eb="67">
      <t>カイケイ</t>
    </rPh>
    <rPh sb="68" eb="69">
      <t>タヨ</t>
    </rPh>
    <rPh sb="71" eb="73">
      <t>ケイエイ</t>
    </rPh>
    <rPh sb="82" eb="84">
      <t>リョウキン</t>
    </rPh>
    <rPh sb="84" eb="86">
      <t>カイシュウ</t>
    </rPh>
    <rPh sb="86" eb="87">
      <t>リツ</t>
    </rPh>
    <rPh sb="88" eb="89">
      <t>ヤク</t>
    </rPh>
    <rPh sb="93" eb="94">
      <t>ヒク</t>
    </rPh>
    <rPh sb="95" eb="97">
      <t>ジョウキョウ</t>
    </rPh>
    <rPh sb="104" eb="106">
      <t>カンイ</t>
    </rPh>
    <rPh sb="106" eb="108">
      <t>スイドウ</t>
    </rPh>
    <rPh sb="108" eb="110">
      <t>ジギョウ</t>
    </rPh>
    <rPh sb="112" eb="114">
      <t>トウゴウ</t>
    </rPh>
    <rPh sb="118" eb="120">
      <t>キュウスイ</t>
    </rPh>
    <rPh sb="120" eb="122">
      <t>ゲンカ</t>
    </rPh>
    <rPh sb="123" eb="125">
      <t>カコ</t>
    </rPh>
    <rPh sb="126" eb="127">
      <t>ネン</t>
    </rPh>
    <rPh sb="128" eb="130">
      <t>サイコウ</t>
    </rPh>
    <rPh sb="131" eb="133">
      <t>キンガク</t>
    </rPh>
    <rPh sb="140" eb="142">
      <t>ケンゼン</t>
    </rPh>
    <rPh sb="143" eb="145">
      <t>ケイエイ</t>
    </rPh>
    <rPh sb="154" eb="156">
      <t>リョウキン</t>
    </rPh>
    <rPh sb="157" eb="159">
      <t>ミナオ</t>
    </rPh>
    <rPh sb="161" eb="163">
      <t>ヒツヨウ</t>
    </rPh>
    <rPh sb="164" eb="165">
      <t>カンガ</t>
    </rPh>
    <rPh sb="172" eb="174">
      <t>ヘイセイ</t>
    </rPh>
    <rPh sb="176" eb="178">
      <t>ネンド</t>
    </rPh>
    <rPh sb="179" eb="181">
      <t>ユウシュウ</t>
    </rPh>
    <rPh sb="181" eb="182">
      <t>リツ</t>
    </rPh>
    <rPh sb="183" eb="184">
      <t>ヤク</t>
    </rPh>
    <rPh sb="186" eb="188">
      <t>カイゼン</t>
    </rPh>
    <rPh sb="190" eb="192">
      <t>ルイジ</t>
    </rPh>
    <rPh sb="192" eb="194">
      <t>ダンタイ</t>
    </rPh>
    <rPh sb="194" eb="196">
      <t>ヘイキン</t>
    </rPh>
    <rPh sb="197" eb="199">
      <t>ウワマワ</t>
    </rPh>
    <rPh sb="205" eb="207">
      <t>ネンド</t>
    </rPh>
    <rPh sb="207" eb="209">
      <t>トウショ</t>
    </rPh>
    <rPh sb="210" eb="212">
      <t>ロウスイ</t>
    </rPh>
    <rPh sb="213" eb="215">
      <t>ハッケン</t>
    </rPh>
    <rPh sb="225" eb="227">
      <t>コンゴ</t>
    </rPh>
    <rPh sb="228" eb="230">
      <t>ロウスイ</t>
    </rPh>
    <rPh sb="231" eb="233">
      <t>ソウキ</t>
    </rPh>
    <rPh sb="233" eb="235">
      <t>ハッケン</t>
    </rPh>
    <rPh sb="236" eb="238">
      <t>シュウゼン</t>
    </rPh>
    <rPh sb="239" eb="240">
      <t>ツト</t>
    </rPh>
    <rPh sb="242" eb="244">
      <t>ユウシュウ</t>
    </rPh>
    <rPh sb="244" eb="245">
      <t>リツ</t>
    </rPh>
    <rPh sb="246" eb="247">
      <t>サラ</t>
    </rPh>
    <rPh sb="249" eb="251">
      <t>コウジョウ</t>
    </rPh>
    <rPh sb="252" eb="254">
      <t>メザ</t>
    </rPh>
    <rPh sb="260" eb="262">
      <t>サイゴ</t>
    </rPh>
    <rPh sb="263" eb="265">
      <t>キギョウ</t>
    </rPh>
    <rPh sb="265" eb="266">
      <t>サイ</t>
    </rPh>
    <rPh sb="266" eb="268">
      <t>ザンダカ</t>
    </rPh>
    <rPh sb="273" eb="275">
      <t>カンイ</t>
    </rPh>
    <rPh sb="275" eb="277">
      <t>スイドウ</t>
    </rPh>
    <rPh sb="277" eb="279">
      <t>ジギョウ</t>
    </rPh>
    <rPh sb="279" eb="281">
      <t>トウゴウ</t>
    </rPh>
    <rPh sb="282" eb="283">
      <t>トモナ</t>
    </rPh>
    <rPh sb="284" eb="286">
      <t>ヘイセイ</t>
    </rPh>
    <rPh sb="288" eb="290">
      <t>ネンド</t>
    </rPh>
    <rPh sb="291" eb="293">
      <t>ゾウカ</t>
    </rPh>
    <rPh sb="299" eb="301">
      <t>タイシン</t>
    </rPh>
    <rPh sb="301" eb="302">
      <t>カン</t>
    </rPh>
    <rPh sb="304" eb="306">
      <t>コウシン</t>
    </rPh>
    <rPh sb="307" eb="308">
      <t>スス</t>
    </rPh>
    <rPh sb="312" eb="314">
      <t>コンゴ</t>
    </rPh>
    <rPh sb="314" eb="315">
      <t>ヨコ</t>
    </rPh>
    <rPh sb="321" eb="323">
      <t>ゾウカ</t>
    </rPh>
    <rPh sb="324" eb="326">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</si>
</sst>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5.96</c:v>
                </c:pt>
                <c:pt idx="1">
                  <c:v>0.06</c:v>
                </c:pt>
                <c:pt idx="2">
                  <c:v>1.45</c:v>
                </c:pt>
                <c:pt idx="3">
                  <c:v>3.25</c:v>
                </c:pt>
                <c:pt idx="4">
                  <c:v>0.38</c:v>
                </c:pt>
              </c:numCache>
            </c:numRef>
          </c:val>
        </c:ser>
        <c:dLbls>
          <c:showLegendKey val="0"/>
          <c:showVal val="0"/>
          <c:showCatName val="0"/>
          <c:showSerName val="0"/>
          <c:showPercent val="0"/>
          <c:showBubbleSize val="0"/>
        </c:dLbls>
        <c:gapWidth val="150"/>
        <c:axId val="74310784"/>
        <c:axId val="74312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0.82</c:v>
                </c:pt>
                <c:pt idx="1">
                  <c:v>0.66</c:v>
                </c:pt>
                <c:pt idx="2">
                  <c:v>0.64</c:v>
                </c:pt>
                <c:pt idx="3">
                  <c:v>0.56000000000000005</c:v>
                </c:pt>
                <c:pt idx="4">
                  <c:v>0.65</c:v>
                </c:pt>
              </c:numCache>
            </c:numRef>
          </c:val>
          <c:smooth val="0"/>
        </c:ser>
        <c:dLbls>
          <c:showLegendKey val="0"/>
          <c:showVal val="0"/>
          <c:showCatName val="0"/>
          <c:showSerName val="0"/>
          <c:showPercent val="0"/>
          <c:showBubbleSize val="0"/>
        </c:dLbls>
        <c:marker val="1"/>
        <c:smooth val="0"/>
        <c:axId val="74310784"/>
        <c:axId val="74312704"/>
      </c:lineChart>
      <c:dateAx>
        <c:axId val="74310784"/>
        <c:scaling>
          <c:orientation val="minMax"/>
        </c:scaling>
        <c:delete val="1"/>
        <c:axPos val="b"/>
        <c:numFmt formatCode="ge" sourceLinked="1"/>
        <c:majorTickMark val="none"/>
        <c:minorTickMark val="none"/>
        <c:tickLblPos val="none"/>
        <c:crossAx val="74312704"/>
        <c:crosses val="autoZero"/>
        <c:auto val="1"/>
        <c:lblOffset val="100"/>
        <c:baseTimeUnit val="years"/>
      </c:dateAx>
      <c:valAx>
        <c:axId val="74312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4310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66.760000000000005</c:v>
                </c:pt>
                <c:pt idx="1">
                  <c:v>67.02</c:v>
                </c:pt>
                <c:pt idx="2">
                  <c:v>64.88</c:v>
                </c:pt>
                <c:pt idx="3">
                  <c:v>66.31</c:v>
                </c:pt>
                <c:pt idx="4">
                  <c:v>64.53</c:v>
                </c:pt>
              </c:numCache>
            </c:numRef>
          </c:val>
        </c:ser>
        <c:dLbls>
          <c:showLegendKey val="0"/>
          <c:showVal val="0"/>
          <c:showCatName val="0"/>
          <c:showSerName val="0"/>
          <c:showPercent val="0"/>
          <c:showBubbleSize val="0"/>
        </c:dLbls>
        <c:gapWidth val="150"/>
        <c:axId val="76809728"/>
        <c:axId val="76811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50.49</c:v>
                </c:pt>
                <c:pt idx="1">
                  <c:v>49.69</c:v>
                </c:pt>
                <c:pt idx="2">
                  <c:v>49.77</c:v>
                </c:pt>
                <c:pt idx="3">
                  <c:v>49.22</c:v>
                </c:pt>
                <c:pt idx="4">
                  <c:v>49.08</c:v>
                </c:pt>
              </c:numCache>
            </c:numRef>
          </c:val>
          <c:smooth val="0"/>
        </c:ser>
        <c:dLbls>
          <c:showLegendKey val="0"/>
          <c:showVal val="0"/>
          <c:showCatName val="0"/>
          <c:showSerName val="0"/>
          <c:showPercent val="0"/>
          <c:showBubbleSize val="0"/>
        </c:dLbls>
        <c:marker val="1"/>
        <c:smooth val="0"/>
        <c:axId val="76809728"/>
        <c:axId val="76811648"/>
      </c:lineChart>
      <c:dateAx>
        <c:axId val="76809728"/>
        <c:scaling>
          <c:orientation val="minMax"/>
        </c:scaling>
        <c:delete val="1"/>
        <c:axPos val="b"/>
        <c:numFmt formatCode="ge" sourceLinked="1"/>
        <c:majorTickMark val="none"/>
        <c:minorTickMark val="none"/>
        <c:tickLblPos val="none"/>
        <c:crossAx val="76811648"/>
        <c:crosses val="autoZero"/>
        <c:auto val="1"/>
        <c:lblOffset val="100"/>
        <c:baseTimeUnit val="years"/>
      </c:dateAx>
      <c:valAx>
        <c:axId val="76811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09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78.64</c:v>
                </c:pt>
                <c:pt idx="1">
                  <c:v>78.12</c:v>
                </c:pt>
                <c:pt idx="2">
                  <c:v>78.72</c:v>
                </c:pt>
                <c:pt idx="3">
                  <c:v>76.540000000000006</c:v>
                </c:pt>
                <c:pt idx="4">
                  <c:v>83.11</c:v>
                </c:pt>
              </c:numCache>
            </c:numRef>
          </c:val>
        </c:ser>
        <c:dLbls>
          <c:showLegendKey val="0"/>
          <c:showVal val="0"/>
          <c:showCatName val="0"/>
          <c:showSerName val="0"/>
          <c:showPercent val="0"/>
          <c:showBubbleSize val="0"/>
        </c:dLbls>
        <c:gapWidth val="150"/>
        <c:axId val="76866688"/>
        <c:axId val="768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78.7</c:v>
                </c:pt>
                <c:pt idx="1">
                  <c:v>80.010000000000005</c:v>
                </c:pt>
                <c:pt idx="2">
                  <c:v>79.98</c:v>
                </c:pt>
                <c:pt idx="3">
                  <c:v>79.48</c:v>
                </c:pt>
                <c:pt idx="4">
                  <c:v>79.3</c:v>
                </c:pt>
              </c:numCache>
            </c:numRef>
          </c:val>
          <c:smooth val="0"/>
        </c:ser>
        <c:dLbls>
          <c:showLegendKey val="0"/>
          <c:showVal val="0"/>
          <c:showCatName val="0"/>
          <c:showSerName val="0"/>
          <c:showPercent val="0"/>
          <c:showBubbleSize val="0"/>
        </c:dLbls>
        <c:marker val="1"/>
        <c:smooth val="0"/>
        <c:axId val="76866688"/>
        <c:axId val="76868608"/>
      </c:lineChart>
      <c:dateAx>
        <c:axId val="76866688"/>
        <c:scaling>
          <c:orientation val="minMax"/>
        </c:scaling>
        <c:delete val="1"/>
        <c:axPos val="b"/>
        <c:numFmt formatCode="ge" sourceLinked="1"/>
        <c:majorTickMark val="none"/>
        <c:minorTickMark val="none"/>
        <c:tickLblPos val="none"/>
        <c:crossAx val="76868608"/>
        <c:crosses val="autoZero"/>
        <c:auto val="1"/>
        <c:lblOffset val="100"/>
        <c:baseTimeUnit val="years"/>
      </c:dateAx>
      <c:valAx>
        <c:axId val="76868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68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103.01</c:v>
                </c:pt>
                <c:pt idx="1">
                  <c:v>104.28</c:v>
                </c:pt>
                <c:pt idx="2">
                  <c:v>107.26</c:v>
                </c:pt>
                <c:pt idx="3">
                  <c:v>101.63</c:v>
                </c:pt>
                <c:pt idx="4">
                  <c:v>102.38</c:v>
                </c:pt>
              </c:numCache>
            </c:numRef>
          </c:val>
        </c:ser>
        <c:dLbls>
          <c:showLegendKey val="0"/>
          <c:showVal val="0"/>
          <c:showCatName val="0"/>
          <c:showSerName val="0"/>
          <c:showPercent val="0"/>
          <c:showBubbleSize val="0"/>
        </c:dLbls>
        <c:gapWidth val="150"/>
        <c:axId val="74806016"/>
        <c:axId val="74807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104.82</c:v>
                </c:pt>
                <c:pt idx="1">
                  <c:v>104.95</c:v>
                </c:pt>
                <c:pt idx="2">
                  <c:v>105.53</c:v>
                </c:pt>
                <c:pt idx="3">
                  <c:v>107.2</c:v>
                </c:pt>
                <c:pt idx="4">
                  <c:v>106.62</c:v>
                </c:pt>
              </c:numCache>
            </c:numRef>
          </c:val>
          <c:smooth val="0"/>
        </c:ser>
        <c:dLbls>
          <c:showLegendKey val="0"/>
          <c:showVal val="0"/>
          <c:showCatName val="0"/>
          <c:showSerName val="0"/>
          <c:showPercent val="0"/>
          <c:showBubbleSize val="0"/>
        </c:dLbls>
        <c:marker val="1"/>
        <c:smooth val="0"/>
        <c:axId val="74806016"/>
        <c:axId val="74807936"/>
      </c:lineChart>
      <c:dateAx>
        <c:axId val="74806016"/>
        <c:scaling>
          <c:orientation val="minMax"/>
        </c:scaling>
        <c:delete val="1"/>
        <c:axPos val="b"/>
        <c:numFmt formatCode="ge" sourceLinked="1"/>
        <c:majorTickMark val="none"/>
        <c:minorTickMark val="none"/>
        <c:tickLblPos val="none"/>
        <c:crossAx val="74807936"/>
        <c:crosses val="autoZero"/>
        <c:auto val="1"/>
        <c:lblOffset val="100"/>
        <c:baseTimeUnit val="years"/>
      </c:dateAx>
      <c:valAx>
        <c:axId val="748079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48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33.619999999999997</c:v>
                </c:pt>
                <c:pt idx="1">
                  <c:v>34.82</c:v>
                </c:pt>
                <c:pt idx="2">
                  <c:v>35.94</c:v>
                </c:pt>
                <c:pt idx="3">
                  <c:v>36.65</c:v>
                </c:pt>
                <c:pt idx="4">
                  <c:v>38.92</c:v>
                </c:pt>
              </c:numCache>
            </c:numRef>
          </c:val>
        </c:ser>
        <c:dLbls>
          <c:showLegendKey val="0"/>
          <c:showVal val="0"/>
          <c:showCatName val="0"/>
          <c:showSerName val="0"/>
          <c:showPercent val="0"/>
          <c:showBubbleSize val="0"/>
        </c:dLbls>
        <c:gapWidth val="150"/>
        <c:axId val="75641216"/>
        <c:axId val="75643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34.24</c:v>
                </c:pt>
                <c:pt idx="1">
                  <c:v>35.18</c:v>
                </c:pt>
                <c:pt idx="2">
                  <c:v>36.43</c:v>
                </c:pt>
                <c:pt idx="3">
                  <c:v>46.12</c:v>
                </c:pt>
                <c:pt idx="4">
                  <c:v>47.44</c:v>
                </c:pt>
              </c:numCache>
            </c:numRef>
          </c:val>
          <c:smooth val="0"/>
        </c:ser>
        <c:dLbls>
          <c:showLegendKey val="0"/>
          <c:showVal val="0"/>
          <c:showCatName val="0"/>
          <c:showSerName val="0"/>
          <c:showPercent val="0"/>
          <c:showBubbleSize val="0"/>
        </c:dLbls>
        <c:marker val="1"/>
        <c:smooth val="0"/>
        <c:axId val="75641216"/>
        <c:axId val="75643136"/>
      </c:lineChart>
      <c:dateAx>
        <c:axId val="75641216"/>
        <c:scaling>
          <c:orientation val="minMax"/>
        </c:scaling>
        <c:delete val="1"/>
        <c:axPos val="b"/>
        <c:numFmt formatCode="ge" sourceLinked="1"/>
        <c:majorTickMark val="none"/>
        <c:minorTickMark val="none"/>
        <c:tickLblPos val="none"/>
        <c:crossAx val="75643136"/>
        <c:crosses val="autoZero"/>
        <c:auto val="1"/>
        <c:lblOffset val="100"/>
        <c:baseTimeUnit val="years"/>
      </c:dateAx>
      <c:valAx>
        <c:axId val="75643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41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formatCode="#,##0.00;&quot;△&quot;#,##0.00">
                  <c:v>0</c:v>
                </c:pt>
                <c:pt idx="1">
                  <c:v>1.59</c:v>
                </c:pt>
                <c:pt idx="2">
                  <c:v>1.55</c:v>
                </c:pt>
                <c:pt idx="3">
                  <c:v>1.53</c:v>
                </c:pt>
                <c:pt idx="4">
                  <c:v>0.56000000000000005</c:v>
                </c:pt>
              </c:numCache>
            </c:numRef>
          </c:val>
        </c:ser>
        <c:dLbls>
          <c:showLegendKey val="0"/>
          <c:showVal val="0"/>
          <c:showCatName val="0"/>
          <c:showSerName val="0"/>
          <c:showPercent val="0"/>
          <c:showBubbleSize val="0"/>
        </c:dLbls>
        <c:gapWidth val="150"/>
        <c:axId val="75673600"/>
        <c:axId val="75675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6.81</c:v>
                </c:pt>
                <c:pt idx="1">
                  <c:v>8.41</c:v>
                </c:pt>
                <c:pt idx="2">
                  <c:v>8.7200000000000006</c:v>
                </c:pt>
                <c:pt idx="3">
                  <c:v>9.86</c:v>
                </c:pt>
                <c:pt idx="4">
                  <c:v>11.16</c:v>
                </c:pt>
              </c:numCache>
            </c:numRef>
          </c:val>
          <c:smooth val="0"/>
        </c:ser>
        <c:dLbls>
          <c:showLegendKey val="0"/>
          <c:showVal val="0"/>
          <c:showCatName val="0"/>
          <c:showSerName val="0"/>
          <c:showPercent val="0"/>
          <c:showBubbleSize val="0"/>
        </c:dLbls>
        <c:marker val="1"/>
        <c:smooth val="0"/>
        <c:axId val="75673600"/>
        <c:axId val="75675520"/>
      </c:lineChart>
      <c:dateAx>
        <c:axId val="75673600"/>
        <c:scaling>
          <c:orientation val="minMax"/>
        </c:scaling>
        <c:delete val="1"/>
        <c:axPos val="b"/>
        <c:numFmt formatCode="ge" sourceLinked="1"/>
        <c:majorTickMark val="none"/>
        <c:minorTickMark val="none"/>
        <c:tickLblPos val="none"/>
        <c:crossAx val="75675520"/>
        <c:crosses val="autoZero"/>
        <c:auto val="1"/>
        <c:lblOffset val="100"/>
        <c:baseTimeUnit val="years"/>
      </c:dateAx>
      <c:valAx>
        <c:axId val="75675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67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75454336"/>
        <c:axId val="75468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26.83</c:v>
                </c:pt>
                <c:pt idx="1">
                  <c:v>26.81</c:v>
                </c:pt>
                <c:pt idx="2">
                  <c:v>28.31</c:v>
                </c:pt>
                <c:pt idx="3">
                  <c:v>13.46</c:v>
                </c:pt>
                <c:pt idx="4">
                  <c:v>12.59</c:v>
                </c:pt>
              </c:numCache>
            </c:numRef>
          </c:val>
          <c:smooth val="0"/>
        </c:ser>
        <c:dLbls>
          <c:showLegendKey val="0"/>
          <c:showVal val="0"/>
          <c:showCatName val="0"/>
          <c:showSerName val="0"/>
          <c:showPercent val="0"/>
          <c:showBubbleSize val="0"/>
        </c:dLbls>
        <c:marker val="1"/>
        <c:smooth val="0"/>
        <c:axId val="75454336"/>
        <c:axId val="75468800"/>
      </c:lineChart>
      <c:dateAx>
        <c:axId val="75454336"/>
        <c:scaling>
          <c:orientation val="minMax"/>
        </c:scaling>
        <c:delete val="1"/>
        <c:axPos val="b"/>
        <c:numFmt formatCode="ge" sourceLinked="1"/>
        <c:majorTickMark val="none"/>
        <c:minorTickMark val="none"/>
        <c:tickLblPos val="none"/>
        <c:crossAx val="75468800"/>
        <c:crosses val="autoZero"/>
        <c:auto val="1"/>
        <c:lblOffset val="100"/>
        <c:baseTimeUnit val="years"/>
      </c:dateAx>
      <c:valAx>
        <c:axId val="7546880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54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8526.0400000000009</c:v>
                </c:pt>
                <c:pt idx="1">
                  <c:v>82432.59</c:v>
                </c:pt>
                <c:pt idx="2">
                  <c:v>1436.11</c:v>
                </c:pt>
                <c:pt idx="3">
                  <c:v>710.1</c:v>
                </c:pt>
                <c:pt idx="4">
                  <c:v>15618.51</c:v>
                </c:pt>
              </c:numCache>
            </c:numRef>
          </c:val>
        </c:ser>
        <c:dLbls>
          <c:showLegendKey val="0"/>
          <c:showVal val="0"/>
          <c:showCatName val="0"/>
          <c:showSerName val="0"/>
          <c:showPercent val="0"/>
          <c:showBubbleSize val="0"/>
        </c:dLbls>
        <c:gapWidth val="150"/>
        <c:axId val="75499008"/>
        <c:axId val="7550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1197.1099999999999</c:v>
                </c:pt>
                <c:pt idx="1">
                  <c:v>1002.64</c:v>
                </c:pt>
                <c:pt idx="2">
                  <c:v>1164.51</c:v>
                </c:pt>
                <c:pt idx="3">
                  <c:v>434.72</c:v>
                </c:pt>
                <c:pt idx="4">
                  <c:v>416.14</c:v>
                </c:pt>
              </c:numCache>
            </c:numRef>
          </c:val>
          <c:smooth val="0"/>
        </c:ser>
        <c:dLbls>
          <c:showLegendKey val="0"/>
          <c:showVal val="0"/>
          <c:showCatName val="0"/>
          <c:showSerName val="0"/>
          <c:showPercent val="0"/>
          <c:showBubbleSize val="0"/>
        </c:dLbls>
        <c:marker val="1"/>
        <c:smooth val="0"/>
        <c:axId val="75499008"/>
        <c:axId val="75500928"/>
      </c:lineChart>
      <c:dateAx>
        <c:axId val="75499008"/>
        <c:scaling>
          <c:orientation val="minMax"/>
        </c:scaling>
        <c:delete val="1"/>
        <c:axPos val="b"/>
        <c:numFmt formatCode="ge" sourceLinked="1"/>
        <c:majorTickMark val="none"/>
        <c:minorTickMark val="none"/>
        <c:tickLblPos val="none"/>
        <c:crossAx val="75500928"/>
        <c:crosses val="autoZero"/>
        <c:auto val="1"/>
        <c:lblOffset val="100"/>
        <c:baseTimeUnit val="years"/>
      </c:dateAx>
      <c:valAx>
        <c:axId val="755009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49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1141</c:v>
                </c:pt>
                <c:pt idx="1">
                  <c:v>1100.58</c:v>
                </c:pt>
                <c:pt idx="2">
                  <c:v>1082.31</c:v>
                </c:pt>
                <c:pt idx="3">
                  <c:v>1037.42</c:v>
                </c:pt>
                <c:pt idx="4">
                  <c:v>1193.92</c:v>
                </c:pt>
              </c:numCache>
            </c:numRef>
          </c:val>
        </c:ser>
        <c:dLbls>
          <c:showLegendKey val="0"/>
          <c:showVal val="0"/>
          <c:showCatName val="0"/>
          <c:showSerName val="0"/>
          <c:showPercent val="0"/>
          <c:showBubbleSize val="0"/>
        </c:dLbls>
        <c:gapWidth val="150"/>
        <c:axId val="75539584"/>
        <c:axId val="755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532.29999999999995</c:v>
                </c:pt>
                <c:pt idx="1">
                  <c:v>520.29999999999995</c:v>
                </c:pt>
                <c:pt idx="2">
                  <c:v>498.27</c:v>
                </c:pt>
                <c:pt idx="3">
                  <c:v>495.76</c:v>
                </c:pt>
                <c:pt idx="4">
                  <c:v>487.22</c:v>
                </c:pt>
              </c:numCache>
            </c:numRef>
          </c:val>
          <c:smooth val="0"/>
        </c:ser>
        <c:dLbls>
          <c:showLegendKey val="0"/>
          <c:showVal val="0"/>
          <c:showCatName val="0"/>
          <c:showSerName val="0"/>
          <c:showPercent val="0"/>
          <c:showBubbleSize val="0"/>
        </c:dLbls>
        <c:marker val="1"/>
        <c:smooth val="0"/>
        <c:axId val="75539584"/>
        <c:axId val="75541504"/>
      </c:lineChart>
      <c:dateAx>
        <c:axId val="75539584"/>
        <c:scaling>
          <c:orientation val="minMax"/>
        </c:scaling>
        <c:delete val="1"/>
        <c:axPos val="b"/>
        <c:numFmt formatCode="ge" sourceLinked="1"/>
        <c:majorTickMark val="none"/>
        <c:minorTickMark val="none"/>
        <c:tickLblPos val="none"/>
        <c:crossAx val="75541504"/>
        <c:crosses val="autoZero"/>
        <c:auto val="1"/>
        <c:lblOffset val="100"/>
        <c:baseTimeUnit val="years"/>
      </c:dateAx>
      <c:valAx>
        <c:axId val="755415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75539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54.91</c:v>
                </c:pt>
                <c:pt idx="1">
                  <c:v>53.54</c:v>
                </c:pt>
                <c:pt idx="2">
                  <c:v>52.22</c:v>
                </c:pt>
                <c:pt idx="3">
                  <c:v>54.88</c:v>
                </c:pt>
                <c:pt idx="4">
                  <c:v>51</c:v>
                </c:pt>
              </c:numCache>
            </c:numRef>
          </c:val>
        </c:ser>
        <c:dLbls>
          <c:showLegendKey val="0"/>
          <c:showVal val="0"/>
          <c:showCatName val="0"/>
          <c:showSerName val="0"/>
          <c:showPercent val="0"/>
          <c:showBubbleSize val="0"/>
        </c:dLbls>
        <c:gapWidth val="150"/>
        <c:axId val="75715328"/>
        <c:axId val="75717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90.17</c:v>
                </c:pt>
                <c:pt idx="1">
                  <c:v>90.69</c:v>
                </c:pt>
                <c:pt idx="2">
                  <c:v>90.64</c:v>
                </c:pt>
                <c:pt idx="3">
                  <c:v>93.66</c:v>
                </c:pt>
                <c:pt idx="4">
                  <c:v>92.76</c:v>
                </c:pt>
              </c:numCache>
            </c:numRef>
          </c:val>
          <c:smooth val="0"/>
        </c:ser>
        <c:dLbls>
          <c:showLegendKey val="0"/>
          <c:showVal val="0"/>
          <c:showCatName val="0"/>
          <c:showSerName val="0"/>
          <c:showPercent val="0"/>
          <c:showBubbleSize val="0"/>
        </c:dLbls>
        <c:marker val="1"/>
        <c:smooth val="0"/>
        <c:axId val="75715328"/>
        <c:axId val="75717248"/>
      </c:lineChart>
      <c:dateAx>
        <c:axId val="75715328"/>
        <c:scaling>
          <c:orientation val="minMax"/>
        </c:scaling>
        <c:delete val="1"/>
        <c:axPos val="b"/>
        <c:numFmt formatCode="ge" sourceLinked="1"/>
        <c:majorTickMark val="none"/>
        <c:minorTickMark val="none"/>
        <c:tickLblPos val="none"/>
        <c:crossAx val="75717248"/>
        <c:crosses val="autoZero"/>
        <c:auto val="1"/>
        <c:lblOffset val="100"/>
        <c:baseTimeUnit val="years"/>
      </c:dateAx>
      <c:valAx>
        <c:axId val="75717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15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340.61</c:v>
                </c:pt>
                <c:pt idx="1">
                  <c:v>352.03</c:v>
                </c:pt>
                <c:pt idx="2">
                  <c:v>361.95</c:v>
                </c:pt>
                <c:pt idx="3">
                  <c:v>345.06</c:v>
                </c:pt>
                <c:pt idx="4">
                  <c:v>370.05</c:v>
                </c:pt>
              </c:numCache>
            </c:numRef>
          </c:val>
        </c:ser>
        <c:dLbls>
          <c:showLegendKey val="0"/>
          <c:showVal val="0"/>
          <c:showCatName val="0"/>
          <c:showSerName val="0"/>
          <c:showPercent val="0"/>
          <c:showBubbleSize val="0"/>
        </c:dLbls>
        <c:gapWidth val="150"/>
        <c:axId val="75741056"/>
        <c:axId val="7574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210.28</c:v>
                </c:pt>
                <c:pt idx="1">
                  <c:v>211.08</c:v>
                </c:pt>
                <c:pt idx="2">
                  <c:v>213.52</c:v>
                </c:pt>
                <c:pt idx="3">
                  <c:v>208.21</c:v>
                </c:pt>
                <c:pt idx="4">
                  <c:v>208.67</c:v>
                </c:pt>
              </c:numCache>
            </c:numRef>
          </c:val>
          <c:smooth val="0"/>
        </c:ser>
        <c:dLbls>
          <c:showLegendKey val="0"/>
          <c:showVal val="0"/>
          <c:showCatName val="0"/>
          <c:showSerName val="0"/>
          <c:showPercent val="0"/>
          <c:showBubbleSize val="0"/>
        </c:dLbls>
        <c:marker val="1"/>
        <c:smooth val="0"/>
        <c:axId val="75741056"/>
        <c:axId val="75743232"/>
      </c:lineChart>
      <c:dateAx>
        <c:axId val="75741056"/>
        <c:scaling>
          <c:orientation val="minMax"/>
        </c:scaling>
        <c:delete val="1"/>
        <c:axPos val="b"/>
        <c:numFmt formatCode="ge" sourceLinked="1"/>
        <c:majorTickMark val="none"/>
        <c:minorTickMark val="none"/>
        <c:tickLblPos val="none"/>
        <c:crossAx val="75743232"/>
        <c:crosses val="autoZero"/>
        <c:auto val="1"/>
        <c:lblOffset val="100"/>
        <c:baseTimeUnit val="years"/>
      </c:dateAx>
      <c:valAx>
        <c:axId val="7574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574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7" zoomScaleNormal="10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8" t="str">
        <f>データ!H6</f>
        <v>福島県　玉川村</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9" t="s">
        <v>1</v>
      </c>
      <c r="C7" s="80"/>
      <c r="D7" s="80"/>
      <c r="E7" s="80"/>
      <c r="F7" s="80"/>
      <c r="G7" s="80"/>
      <c r="H7" s="80"/>
      <c r="I7" s="81"/>
      <c r="J7" s="79" t="s">
        <v>2</v>
      </c>
      <c r="K7" s="80"/>
      <c r="L7" s="80"/>
      <c r="M7" s="80"/>
      <c r="N7" s="80"/>
      <c r="O7" s="80"/>
      <c r="P7" s="80"/>
      <c r="Q7" s="81"/>
      <c r="R7" s="79" t="s">
        <v>3</v>
      </c>
      <c r="S7" s="80"/>
      <c r="T7" s="80"/>
      <c r="U7" s="80"/>
      <c r="V7" s="80"/>
      <c r="W7" s="80"/>
      <c r="X7" s="80"/>
      <c r="Y7" s="81"/>
      <c r="Z7" s="79" t="s">
        <v>4</v>
      </c>
      <c r="AA7" s="80"/>
      <c r="AB7" s="80"/>
      <c r="AC7" s="80"/>
      <c r="AD7" s="80"/>
      <c r="AE7" s="80"/>
      <c r="AF7" s="80"/>
      <c r="AG7" s="81"/>
      <c r="AH7" s="3"/>
      <c r="AI7" s="79" t="s">
        <v>5</v>
      </c>
      <c r="AJ7" s="80"/>
      <c r="AK7" s="80"/>
      <c r="AL7" s="80"/>
      <c r="AM7" s="80"/>
      <c r="AN7" s="80"/>
      <c r="AO7" s="80"/>
      <c r="AP7" s="81"/>
      <c r="AQ7" s="68" t="s">
        <v>6</v>
      </c>
      <c r="AR7" s="68"/>
      <c r="AS7" s="68"/>
      <c r="AT7" s="68"/>
      <c r="AU7" s="68"/>
      <c r="AV7" s="68"/>
      <c r="AW7" s="68"/>
      <c r="AX7" s="68"/>
      <c r="AY7" s="68" t="s">
        <v>7</v>
      </c>
      <c r="AZ7" s="68"/>
      <c r="BA7" s="68"/>
      <c r="BB7" s="68"/>
      <c r="BC7" s="68"/>
      <c r="BD7" s="68"/>
      <c r="BE7" s="68"/>
      <c r="BF7" s="68"/>
      <c r="BG7" s="3"/>
      <c r="BH7" s="3"/>
      <c r="BI7" s="3"/>
      <c r="BJ7" s="3"/>
      <c r="BK7" s="3"/>
      <c r="BL7" s="4" t="s">
        <v>8</v>
      </c>
      <c r="BM7" s="5"/>
      <c r="BN7" s="5"/>
      <c r="BO7" s="5"/>
      <c r="BP7" s="5"/>
      <c r="BQ7" s="5"/>
      <c r="BR7" s="5"/>
      <c r="BS7" s="5"/>
      <c r="BT7" s="5"/>
      <c r="BU7" s="5"/>
      <c r="BV7" s="5"/>
      <c r="BW7" s="5"/>
      <c r="BX7" s="5"/>
      <c r="BY7" s="6"/>
    </row>
    <row r="8" spans="1:78" ht="18.75" customHeight="1">
      <c r="A8" s="2"/>
      <c r="B8" s="71" t="str">
        <f>データ!I6</f>
        <v>法適用</v>
      </c>
      <c r="C8" s="72"/>
      <c r="D8" s="72"/>
      <c r="E8" s="72"/>
      <c r="F8" s="72"/>
      <c r="G8" s="72"/>
      <c r="H8" s="72"/>
      <c r="I8" s="73"/>
      <c r="J8" s="71" t="str">
        <f>データ!J6</f>
        <v>水道事業</v>
      </c>
      <c r="K8" s="72"/>
      <c r="L8" s="72"/>
      <c r="M8" s="72"/>
      <c r="N8" s="72"/>
      <c r="O8" s="72"/>
      <c r="P8" s="72"/>
      <c r="Q8" s="73"/>
      <c r="R8" s="71" t="str">
        <f>データ!K6</f>
        <v>末端給水事業</v>
      </c>
      <c r="S8" s="72"/>
      <c r="T8" s="72"/>
      <c r="U8" s="72"/>
      <c r="V8" s="72"/>
      <c r="W8" s="72"/>
      <c r="X8" s="72"/>
      <c r="Y8" s="73"/>
      <c r="Z8" s="71" t="str">
        <f>データ!L6</f>
        <v>A8</v>
      </c>
      <c r="AA8" s="72"/>
      <c r="AB8" s="72"/>
      <c r="AC8" s="72"/>
      <c r="AD8" s="72"/>
      <c r="AE8" s="72"/>
      <c r="AF8" s="72"/>
      <c r="AG8" s="73"/>
      <c r="AH8" s="3"/>
      <c r="AI8" s="74">
        <f>データ!Q6</f>
        <v>6952</v>
      </c>
      <c r="AJ8" s="75"/>
      <c r="AK8" s="75"/>
      <c r="AL8" s="75"/>
      <c r="AM8" s="75"/>
      <c r="AN8" s="75"/>
      <c r="AO8" s="75"/>
      <c r="AP8" s="76"/>
      <c r="AQ8" s="57">
        <f>データ!R6</f>
        <v>46.67</v>
      </c>
      <c r="AR8" s="57"/>
      <c r="AS8" s="57"/>
      <c r="AT8" s="57"/>
      <c r="AU8" s="57"/>
      <c r="AV8" s="57"/>
      <c r="AW8" s="57"/>
      <c r="AX8" s="57"/>
      <c r="AY8" s="57">
        <f>データ!S6</f>
        <v>148.96</v>
      </c>
      <c r="AZ8" s="57"/>
      <c r="BA8" s="57"/>
      <c r="BB8" s="57"/>
      <c r="BC8" s="57"/>
      <c r="BD8" s="57"/>
      <c r="BE8" s="57"/>
      <c r="BF8" s="57"/>
      <c r="BG8" s="3"/>
      <c r="BH8" s="3"/>
      <c r="BI8" s="3"/>
      <c r="BJ8" s="3"/>
      <c r="BK8" s="3"/>
      <c r="BL8" s="66" t="s">
        <v>9</v>
      </c>
      <c r="BM8" s="67"/>
      <c r="BN8" s="7" t="s">
        <v>10</v>
      </c>
      <c r="BO8" s="8"/>
      <c r="BP8" s="8"/>
      <c r="BQ8" s="8"/>
      <c r="BR8" s="8"/>
      <c r="BS8" s="8"/>
      <c r="BT8" s="8"/>
      <c r="BU8" s="8"/>
      <c r="BV8" s="8"/>
      <c r="BW8" s="8"/>
      <c r="BX8" s="8"/>
      <c r="BY8" s="9"/>
    </row>
    <row r="9" spans="1:78" ht="18.75" customHeight="1">
      <c r="A9" s="2"/>
      <c r="B9" s="68" t="s">
        <v>11</v>
      </c>
      <c r="C9" s="68"/>
      <c r="D9" s="68"/>
      <c r="E9" s="68"/>
      <c r="F9" s="68"/>
      <c r="G9" s="68"/>
      <c r="H9" s="68"/>
      <c r="I9" s="68"/>
      <c r="J9" s="68" t="s">
        <v>12</v>
      </c>
      <c r="K9" s="68"/>
      <c r="L9" s="68"/>
      <c r="M9" s="68"/>
      <c r="N9" s="68"/>
      <c r="O9" s="68"/>
      <c r="P9" s="68"/>
      <c r="Q9" s="68"/>
      <c r="R9" s="68" t="s">
        <v>13</v>
      </c>
      <c r="S9" s="68"/>
      <c r="T9" s="68"/>
      <c r="U9" s="68"/>
      <c r="V9" s="68"/>
      <c r="W9" s="68"/>
      <c r="X9" s="68"/>
      <c r="Y9" s="68"/>
      <c r="Z9" s="68" t="s">
        <v>14</v>
      </c>
      <c r="AA9" s="68"/>
      <c r="AB9" s="68"/>
      <c r="AC9" s="68"/>
      <c r="AD9" s="68"/>
      <c r="AE9" s="68"/>
      <c r="AF9" s="68"/>
      <c r="AG9" s="68"/>
      <c r="AH9" s="3"/>
      <c r="AI9" s="68" t="s">
        <v>15</v>
      </c>
      <c r="AJ9" s="68"/>
      <c r="AK9" s="68"/>
      <c r="AL9" s="68"/>
      <c r="AM9" s="68"/>
      <c r="AN9" s="68"/>
      <c r="AO9" s="68"/>
      <c r="AP9" s="68"/>
      <c r="AQ9" s="68" t="s">
        <v>16</v>
      </c>
      <c r="AR9" s="68"/>
      <c r="AS9" s="68"/>
      <c r="AT9" s="68"/>
      <c r="AU9" s="68"/>
      <c r="AV9" s="68"/>
      <c r="AW9" s="68"/>
      <c r="AX9" s="68"/>
      <c r="AY9" s="68" t="s">
        <v>17</v>
      </c>
      <c r="AZ9" s="68"/>
      <c r="BA9" s="68"/>
      <c r="BB9" s="68"/>
      <c r="BC9" s="68"/>
      <c r="BD9" s="68"/>
      <c r="BE9" s="68"/>
      <c r="BF9" s="68"/>
      <c r="BG9" s="3"/>
      <c r="BH9" s="3"/>
      <c r="BI9" s="3"/>
      <c r="BJ9" s="3"/>
      <c r="BK9" s="3"/>
      <c r="BL9" s="69" t="s">
        <v>18</v>
      </c>
      <c r="BM9" s="70"/>
      <c r="BN9" s="10" t="s">
        <v>19</v>
      </c>
      <c r="BO9" s="11"/>
      <c r="BP9" s="11"/>
      <c r="BQ9" s="11"/>
      <c r="BR9" s="11"/>
      <c r="BS9" s="11"/>
      <c r="BT9" s="11"/>
      <c r="BU9" s="11"/>
      <c r="BV9" s="11"/>
      <c r="BW9" s="11"/>
      <c r="BX9" s="11"/>
      <c r="BY9" s="12"/>
    </row>
    <row r="10" spans="1:78" ht="18.75" customHeight="1">
      <c r="A10" s="2"/>
      <c r="B10" s="57" t="str">
        <f>データ!M6</f>
        <v>-</v>
      </c>
      <c r="C10" s="57"/>
      <c r="D10" s="57"/>
      <c r="E10" s="57"/>
      <c r="F10" s="57"/>
      <c r="G10" s="57"/>
      <c r="H10" s="57"/>
      <c r="I10" s="57"/>
      <c r="J10" s="57">
        <f>データ!N6</f>
        <v>62.43</v>
      </c>
      <c r="K10" s="57"/>
      <c r="L10" s="57"/>
      <c r="M10" s="57"/>
      <c r="N10" s="57"/>
      <c r="O10" s="57"/>
      <c r="P10" s="57"/>
      <c r="Q10" s="57"/>
      <c r="R10" s="57">
        <f>データ!O6</f>
        <v>78.16</v>
      </c>
      <c r="S10" s="57"/>
      <c r="T10" s="57"/>
      <c r="U10" s="57"/>
      <c r="V10" s="57"/>
      <c r="W10" s="57"/>
      <c r="X10" s="57"/>
      <c r="Y10" s="57"/>
      <c r="Z10" s="65">
        <f>データ!P6</f>
        <v>3710</v>
      </c>
      <c r="AA10" s="65"/>
      <c r="AB10" s="65"/>
      <c r="AC10" s="65"/>
      <c r="AD10" s="65"/>
      <c r="AE10" s="65"/>
      <c r="AF10" s="65"/>
      <c r="AG10" s="65"/>
      <c r="AH10" s="2"/>
      <c r="AI10" s="65">
        <f>データ!T6</f>
        <v>5294</v>
      </c>
      <c r="AJ10" s="65"/>
      <c r="AK10" s="65"/>
      <c r="AL10" s="65"/>
      <c r="AM10" s="65"/>
      <c r="AN10" s="65"/>
      <c r="AO10" s="65"/>
      <c r="AP10" s="65"/>
      <c r="AQ10" s="57">
        <f>データ!U6</f>
        <v>26.7</v>
      </c>
      <c r="AR10" s="57"/>
      <c r="AS10" s="57"/>
      <c r="AT10" s="57"/>
      <c r="AU10" s="57"/>
      <c r="AV10" s="57"/>
      <c r="AW10" s="57"/>
      <c r="AX10" s="57"/>
      <c r="AY10" s="57">
        <f>データ!V6</f>
        <v>198.28</v>
      </c>
      <c r="AZ10" s="57"/>
      <c r="BA10" s="57"/>
      <c r="BB10" s="57"/>
      <c r="BC10" s="57"/>
      <c r="BD10" s="57"/>
      <c r="BE10" s="57"/>
      <c r="BF10" s="57"/>
      <c r="BG10" s="2"/>
      <c r="BH10" s="2"/>
      <c r="BI10" s="2"/>
      <c r="BJ10" s="2"/>
      <c r="BK10" s="2"/>
      <c r="BL10" s="58" t="s">
        <v>20</v>
      </c>
      <c r="BM10" s="59"/>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22</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23</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24</v>
      </c>
      <c r="BM14" s="42"/>
      <c r="BN14" s="42"/>
      <c r="BO14" s="42"/>
      <c r="BP14" s="42"/>
      <c r="BQ14" s="42"/>
      <c r="BR14" s="42"/>
      <c r="BS14" s="42"/>
      <c r="BT14" s="42"/>
      <c r="BU14" s="42"/>
      <c r="BV14" s="42"/>
      <c r="BW14" s="42"/>
      <c r="BX14" s="42"/>
      <c r="BY14" s="42"/>
      <c r="BZ14" s="43"/>
    </row>
    <row r="15" spans="1:78" ht="13.5" customHeight="1">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106</v>
      </c>
      <c r="BM16" s="48"/>
      <c r="BN16" s="48"/>
      <c r="BO16" s="48"/>
      <c r="BP16" s="48"/>
      <c r="BQ16" s="48"/>
      <c r="BR16" s="48"/>
      <c r="BS16" s="48"/>
      <c r="BT16" s="48"/>
      <c r="BU16" s="48"/>
      <c r="BV16" s="48"/>
      <c r="BW16" s="48"/>
      <c r="BX16" s="48"/>
      <c r="BY16" s="48"/>
      <c r="BZ16" s="49"/>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c r="A34" s="2"/>
      <c r="B34" s="16"/>
      <c r="C34" s="53" t="s">
        <v>25</v>
      </c>
      <c r="D34" s="53"/>
      <c r="E34" s="53"/>
      <c r="F34" s="53"/>
      <c r="G34" s="53"/>
      <c r="H34" s="53"/>
      <c r="I34" s="53"/>
      <c r="J34" s="53"/>
      <c r="K34" s="53"/>
      <c r="L34" s="53"/>
      <c r="M34" s="53"/>
      <c r="N34" s="53"/>
      <c r="O34" s="53"/>
      <c r="P34" s="53"/>
      <c r="Q34" s="19"/>
      <c r="R34" s="53" t="s">
        <v>26</v>
      </c>
      <c r="S34" s="53"/>
      <c r="T34" s="53"/>
      <c r="U34" s="53"/>
      <c r="V34" s="53"/>
      <c r="W34" s="53"/>
      <c r="X34" s="53"/>
      <c r="Y34" s="53"/>
      <c r="Z34" s="53"/>
      <c r="AA34" s="53"/>
      <c r="AB34" s="53"/>
      <c r="AC34" s="53"/>
      <c r="AD34" s="53"/>
      <c r="AE34" s="53"/>
      <c r="AF34" s="19"/>
      <c r="AG34" s="53" t="s">
        <v>27</v>
      </c>
      <c r="AH34" s="53"/>
      <c r="AI34" s="53"/>
      <c r="AJ34" s="53"/>
      <c r="AK34" s="53"/>
      <c r="AL34" s="53"/>
      <c r="AM34" s="53"/>
      <c r="AN34" s="53"/>
      <c r="AO34" s="53"/>
      <c r="AP34" s="53"/>
      <c r="AQ34" s="53"/>
      <c r="AR34" s="53"/>
      <c r="AS34" s="53"/>
      <c r="AT34" s="53"/>
      <c r="AU34" s="19"/>
      <c r="AV34" s="53" t="s">
        <v>28</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7"/>
      <c r="BM44" s="48"/>
      <c r="BN44" s="48"/>
      <c r="BO44" s="48"/>
      <c r="BP44" s="48"/>
      <c r="BQ44" s="48"/>
      <c r="BR44" s="48"/>
      <c r="BS44" s="48"/>
      <c r="BT44" s="48"/>
      <c r="BU44" s="48"/>
      <c r="BV44" s="48"/>
      <c r="BW44" s="48"/>
      <c r="BX44" s="48"/>
      <c r="BY44" s="48"/>
      <c r="BZ44" s="49"/>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29</v>
      </c>
      <c r="BM45" s="42"/>
      <c r="BN45" s="42"/>
      <c r="BO45" s="42"/>
      <c r="BP45" s="42"/>
      <c r="BQ45" s="42"/>
      <c r="BR45" s="42"/>
      <c r="BS45" s="42"/>
      <c r="BT45" s="42"/>
      <c r="BU45" s="42"/>
      <c r="BV45" s="42"/>
      <c r="BW45" s="42"/>
      <c r="BX45" s="42"/>
      <c r="BY45" s="42"/>
      <c r="BZ45" s="43"/>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104</v>
      </c>
      <c r="BM47" s="48"/>
      <c r="BN47" s="48"/>
      <c r="BO47" s="48"/>
      <c r="BP47" s="48"/>
      <c r="BQ47" s="48"/>
      <c r="BR47" s="48"/>
      <c r="BS47" s="48"/>
      <c r="BT47" s="48"/>
      <c r="BU47" s="48"/>
      <c r="BV47" s="48"/>
      <c r="BW47" s="48"/>
      <c r="BX47" s="48"/>
      <c r="BY47" s="48"/>
      <c r="BZ47" s="49"/>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c r="A56" s="2"/>
      <c r="B56" s="16"/>
      <c r="C56" s="53" t="s">
        <v>30</v>
      </c>
      <c r="D56" s="53"/>
      <c r="E56" s="53"/>
      <c r="F56" s="53"/>
      <c r="G56" s="53"/>
      <c r="H56" s="53"/>
      <c r="I56" s="53"/>
      <c r="J56" s="53"/>
      <c r="K56" s="53"/>
      <c r="L56" s="53"/>
      <c r="M56" s="53"/>
      <c r="N56" s="53"/>
      <c r="O56" s="53"/>
      <c r="P56" s="53"/>
      <c r="Q56" s="19"/>
      <c r="R56" s="53" t="s">
        <v>31</v>
      </c>
      <c r="S56" s="53"/>
      <c r="T56" s="53"/>
      <c r="U56" s="53"/>
      <c r="V56" s="53"/>
      <c r="W56" s="53"/>
      <c r="X56" s="53"/>
      <c r="Y56" s="53"/>
      <c r="Z56" s="53"/>
      <c r="AA56" s="53"/>
      <c r="AB56" s="53"/>
      <c r="AC56" s="53"/>
      <c r="AD56" s="53"/>
      <c r="AE56" s="53"/>
      <c r="AF56" s="19"/>
      <c r="AG56" s="53" t="s">
        <v>32</v>
      </c>
      <c r="AH56" s="53"/>
      <c r="AI56" s="53"/>
      <c r="AJ56" s="53"/>
      <c r="AK56" s="53"/>
      <c r="AL56" s="53"/>
      <c r="AM56" s="53"/>
      <c r="AN56" s="53"/>
      <c r="AO56" s="53"/>
      <c r="AP56" s="53"/>
      <c r="AQ56" s="53"/>
      <c r="AR56" s="53"/>
      <c r="AS56" s="53"/>
      <c r="AT56" s="53"/>
      <c r="AU56" s="19"/>
      <c r="AV56" s="53" t="s">
        <v>33</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c r="A60" s="2"/>
      <c r="B60" s="54" t="s">
        <v>34</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7"/>
      <c r="BM63" s="48"/>
      <c r="BN63" s="48"/>
      <c r="BO63" s="48"/>
      <c r="BP63" s="48"/>
      <c r="BQ63" s="48"/>
      <c r="BR63" s="48"/>
      <c r="BS63" s="48"/>
      <c r="BT63" s="48"/>
      <c r="BU63" s="48"/>
      <c r="BV63" s="48"/>
      <c r="BW63" s="48"/>
      <c r="BX63" s="48"/>
      <c r="BY63" s="48"/>
      <c r="BZ63" s="49"/>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35</v>
      </c>
      <c r="BM64" s="42"/>
      <c r="BN64" s="42"/>
      <c r="BO64" s="42"/>
      <c r="BP64" s="42"/>
      <c r="BQ64" s="42"/>
      <c r="BR64" s="42"/>
      <c r="BS64" s="42"/>
      <c r="BT64" s="42"/>
      <c r="BU64" s="42"/>
      <c r="BV64" s="42"/>
      <c r="BW64" s="42"/>
      <c r="BX64" s="42"/>
      <c r="BY64" s="42"/>
      <c r="BZ64" s="43"/>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105</v>
      </c>
      <c r="BM66" s="48"/>
      <c r="BN66" s="48"/>
      <c r="BO66" s="48"/>
      <c r="BP66" s="48"/>
      <c r="BQ66" s="48"/>
      <c r="BR66" s="48"/>
      <c r="BS66" s="48"/>
      <c r="BT66" s="48"/>
      <c r="BU66" s="48"/>
      <c r="BV66" s="48"/>
      <c r="BW66" s="48"/>
      <c r="BX66" s="48"/>
      <c r="BY66" s="48"/>
      <c r="BZ66" s="49"/>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c r="A79" s="2"/>
      <c r="B79" s="16"/>
      <c r="C79" s="53" t="s">
        <v>36</v>
      </c>
      <c r="D79" s="53"/>
      <c r="E79" s="53"/>
      <c r="F79" s="53"/>
      <c r="G79" s="53"/>
      <c r="H79" s="53"/>
      <c r="I79" s="53"/>
      <c r="J79" s="53"/>
      <c r="K79" s="53"/>
      <c r="L79" s="53"/>
      <c r="M79" s="53"/>
      <c r="N79" s="53"/>
      <c r="O79" s="53"/>
      <c r="P79" s="53"/>
      <c r="Q79" s="53"/>
      <c r="R79" s="53"/>
      <c r="S79" s="53"/>
      <c r="T79" s="53"/>
      <c r="U79" s="19"/>
      <c r="V79" s="19"/>
      <c r="W79" s="53" t="s">
        <v>37</v>
      </c>
      <c r="X79" s="53"/>
      <c r="Y79" s="53"/>
      <c r="Z79" s="53"/>
      <c r="AA79" s="53"/>
      <c r="AB79" s="53"/>
      <c r="AC79" s="53"/>
      <c r="AD79" s="53"/>
      <c r="AE79" s="53"/>
      <c r="AF79" s="53"/>
      <c r="AG79" s="53"/>
      <c r="AH79" s="53"/>
      <c r="AI79" s="53"/>
      <c r="AJ79" s="53"/>
      <c r="AK79" s="53"/>
      <c r="AL79" s="53"/>
      <c r="AM79" s="53"/>
      <c r="AN79" s="53"/>
      <c r="AO79" s="19"/>
      <c r="AP79" s="19"/>
      <c r="AQ79" s="53" t="s">
        <v>38</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3" t="s">
        <v>49</v>
      </c>
      <c r="I3" s="84"/>
      <c r="J3" s="84"/>
      <c r="K3" s="84"/>
      <c r="L3" s="84"/>
      <c r="M3" s="84"/>
      <c r="N3" s="84"/>
      <c r="O3" s="84"/>
      <c r="P3" s="84"/>
      <c r="Q3" s="84"/>
      <c r="R3" s="84"/>
      <c r="S3" s="84"/>
      <c r="T3" s="84"/>
      <c r="U3" s="84"/>
      <c r="V3" s="85"/>
      <c r="W3" s="89" t="s">
        <v>50</v>
      </c>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t="s">
        <v>51</v>
      </c>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row>
    <row r="4" spans="1:143">
      <c r="A4" s="26" t="s">
        <v>52</v>
      </c>
      <c r="B4" s="28"/>
      <c r="C4" s="28"/>
      <c r="D4" s="28"/>
      <c r="E4" s="28"/>
      <c r="F4" s="28"/>
      <c r="G4" s="28"/>
      <c r="H4" s="86"/>
      <c r="I4" s="87"/>
      <c r="J4" s="87"/>
      <c r="K4" s="87"/>
      <c r="L4" s="87"/>
      <c r="M4" s="87"/>
      <c r="N4" s="87"/>
      <c r="O4" s="87"/>
      <c r="P4" s="87"/>
      <c r="Q4" s="87"/>
      <c r="R4" s="87"/>
      <c r="S4" s="87"/>
      <c r="T4" s="87"/>
      <c r="U4" s="87"/>
      <c r="V4" s="88"/>
      <c r="W4" s="82" t="s">
        <v>53</v>
      </c>
      <c r="X4" s="82"/>
      <c r="Y4" s="82"/>
      <c r="Z4" s="82"/>
      <c r="AA4" s="82"/>
      <c r="AB4" s="82"/>
      <c r="AC4" s="82"/>
      <c r="AD4" s="82"/>
      <c r="AE4" s="82"/>
      <c r="AF4" s="82"/>
      <c r="AG4" s="82"/>
      <c r="AH4" s="82" t="s">
        <v>54</v>
      </c>
      <c r="AI4" s="82"/>
      <c r="AJ4" s="82"/>
      <c r="AK4" s="82"/>
      <c r="AL4" s="82"/>
      <c r="AM4" s="82"/>
      <c r="AN4" s="82"/>
      <c r="AO4" s="82"/>
      <c r="AP4" s="82"/>
      <c r="AQ4" s="82"/>
      <c r="AR4" s="82"/>
      <c r="AS4" s="82" t="s">
        <v>55</v>
      </c>
      <c r="AT4" s="82"/>
      <c r="AU4" s="82"/>
      <c r="AV4" s="82"/>
      <c r="AW4" s="82"/>
      <c r="AX4" s="82"/>
      <c r="AY4" s="82"/>
      <c r="AZ4" s="82"/>
      <c r="BA4" s="82"/>
      <c r="BB4" s="82"/>
      <c r="BC4" s="82"/>
      <c r="BD4" s="82" t="s">
        <v>56</v>
      </c>
      <c r="BE4" s="82"/>
      <c r="BF4" s="82"/>
      <c r="BG4" s="82"/>
      <c r="BH4" s="82"/>
      <c r="BI4" s="82"/>
      <c r="BJ4" s="82"/>
      <c r="BK4" s="82"/>
      <c r="BL4" s="82"/>
      <c r="BM4" s="82"/>
      <c r="BN4" s="82"/>
      <c r="BO4" s="82" t="s">
        <v>57</v>
      </c>
      <c r="BP4" s="82"/>
      <c r="BQ4" s="82"/>
      <c r="BR4" s="82"/>
      <c r="BS4" s="82"/>
      <c r="BT4" s="82"/>
      <c r="BU4" s="82"/>
      <c r="BV4" s="82"/>
      <c r="BW4" s="82"/>
      <c r="BX4" s="82"/>
      <c r="BY4" s="82"/>
      <c r="BZ4" s="82" t="s">
        <v>58</v>
      </c>
      <c r="CA4" s="82"/>
      <c r="CB4" s="82"/>
      <c r="CC4" s="82"/>
      <c r="CD4" s="82"/>
      <c r="CE4" s="82"/>
      <c r="CF4" s="82"/>
      <c r="CG4" s="82"/>
      <c r="CH4" s="82"/>
      <c r="CI4" s="82"/>
      <c r="CJ4" s="82"/>
      <c r="CK4" s="82" t="s">
        <v>59</v>
      </c>
      <c r="CL4" s="82"/>
      <c r="CM4" s="82"/>
      <c r="CN4" s="82"/>
      <c r="CO4" s="82"/>
      <c r="CP4" s="82"/>
      <c r="CQ4" s="82"/>
      <c r="CR4" s="82"/>
      <c r="CS4" s="82"/>
      <c r="CT4" s="82"/>
      <c r="CU4" s="82"/>
      <c r="CV4" s="82" t="s">
        <v>60</v>
      </c>
      <c r="CW4" s="82"/>
      <c r="CX4" s="82"/>
      <c r="CY4" s="82"/>
      <c r="CZ4" s="82"/>
      <c r="DA4" s="82"/>
      <c r="DB4" s="82"/>
      <c r="DC4" s="82"/>
      <c r="DD4" s="82"/>
      <c r="DE4" s="82"/>
      <c r="DF4" s="82"/>
      <c r="DG4" s="82" t="s">
        <v>61</v>
      </c>
      <c r="DH4" s="82"/>
      <c r="DI4" s="82"/>
      <c r="DJ4" s="82"/>
      <c r="DK4" s="82"/>
      <c r="DL4" s="82"/>
      <c r="DM4" s="82"/>
      <c r="DN4" s="82"/>
      <c r="DO4" s="82"/>
      <c r="DP4" s="82"/>
      <c r="DQ4" s="82"/>
      <c r="DR4" s="82" t="s">
        <v>62</v>
      </c>
      <c r="DS4" s="82"/>
      <c r="DT4" s="82"/>
      <c r="DU4" s="82"/>
      <c r="DV4" s="82"/>
      <c r="DW4" s="82"/>
      <c r="DX4" s="82"/>
      <c r="DY4" s="82"/>
      <c r="DZ4" s="82"/>
      <c r="EA4" s="82"/>
      <c r="EB4" s="82"/>
      <c r="EC4" s="82" t="s">
        <v>63</v>
      </c>
      <c r="ED4" s="82"/>
      <c r="EE4" s="82"/>
      <c r="EF4" s="82"/>
      <c r="EG4" s="82"/>
      <c r="EH4" s="82"/>
      <c r="EI4" s="82"/>
      <c r="EJ4" s="82"/>
      <c r="EK4" s="82"/>
      <c r="EL4" s="82"/>
      <c r="EM4" s="82"/>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75027</v>
      </c>
      <c r="D6" s="31">
        <f t="shared" si="3"/>
        <v>46</v>
      </c>
      <c r="E6" s="31">
        <f t="shared" si="3"/>
        <v>1</v>
      </c>
      <c r="F6" s="31">
        <f t="shared" si="3"/>
        <v>0</v>
      </c>
      <c r="G6" s="31">
        <f t="shared" si="3"/>
        <v>1</v>
      </c>
      <c r="H6" s="31" t="str">
        <f t="shared" si="3"/>
        <v>福島県　玉川村</v>
      </c>
      <c r="I6" s="31" t="str">
        <f t="shared" si="3"/>
        <v>法適用</v>
      </c>
      <c r="J6" s="31" t="str">
        <f t="shared" si="3"/>
        <v>水道事業</v>
      </c>
      <c r="K6" s="31" t="str">
        <f t="shared" si="3"/>
        <v>末端給水事業</v>
      </c>
      <c r="L6" s="31" t="str">
        <f t="shared" si="3"/>
        <v>A8</v>
      </c>
      <c r="M6" s="32" t="str">
        <f t="shared" si="3"/>
        <v>-</v>
      </c>
      <c r="N6" s="32">
        <f t="shared" si="3"/>
        <v>62.43</v>
      </c>
      <c r="O6" s="32">
        <f t="shared" si="3"/>
        <v>78.16</v>
      </c>
      <c r="P6" s="32">
        <f t="shared" si="3"/>
        <v>3710</v>
      </c>
      <c r="Q6" s="32">
        <f t="shared" si="3"/>
        <v>6952</v>
      </c>
      <c r="R6" s="32">
        <f t="shared" si="3"/>
        <v>46.67</v>
      </c>
      <c r="S6" s="32">
        <f t="shared" si="3"/>
        <v>148.96</v>
      </c>
      <c r="T6" s="32">
        <f t="shared" si="3"/>
        <v>5294</v>
      </c>
      <c r="U6" s="32">
        <f t="shared" si="3"/>
        <v>26.7</v>
      </c>
      <c r="V6" s="32">
        <f t="shared" si="3"/>
        <v>198.28</v>
      </c>
      <c r="W6" s="33">
        <f>IF(W7="",NA(),W7)</f>
        <v>103.01</v>
      </c>
      <c r="X6" s="33">
        <f t="shared" ref="X6:AF6" si="4">IF(X7="",NA(),X7)</f>
        <v>104.28</v>
      </c>
      <c r="Y6" s="33">
        <f t="shared" si="4"/>
        <v>107.26</v>
      </c>
      <c r="Z6" s="33">
        <f t="shared" si="4"/>
        <v>101.63</v>
      </c>
      <c r="AA6" s="33">
        <f t="shared" si="4"/>
        <v>102.38</v>
      </c>
      <c r="AB6" s="33">
        <f t="shared" si="4"/>
        <v>104.82</v>
      </c>
      <c r="AC6" s="33">
        <f t="shared" si="4"/>
        <v>104.95</v>
      </c>
      <c r="AD6" s="33">
        <f t="shared" si="4"/>
        <v>105.53</v>
      </c>
      <c r="AE6" s="33">
        <f t="shared" si="4"/>
        <v>107.2</v>
      </c>
      <c r="AF6" s="33">
        <f t="shared" si="4"/>
        <v>106.62</v>
      </c>
      <c r="AG6" s="32" t="str">
        <f>IF(AG7="","",IF(AG7="-","【-】","【"&amp;SUBSTITUTE(TEXT(AG7,"#,##0.00"),"-","△")&amp;"】"))</f>
        <v>【113.56】</v>
      </c>
      <c r="AH6" s="32">
        <f>IF(AH7="",NA(),AH7)</f>
        <v>0</v>
      </c>
      <c r="AI6" s="32">
        <f t="shared" ref="AI6:AQ6" si="5">IF(AI7="",NA(),AI7)</f>
        <v>0</v>
      </c>
      <c r="AJ6" s="32">
        <f t="shared" si="5"/>
        <v>0</v>
      </c>
      <c r="AK6" s="32">
        <f t="shared" si="5"/>
        <v>0</v>
      </c>
      <c r="AL6" s="32">
        <f t="shared" si="5"/>
        <v>0</v>
      </c>
      <c r="AM6" s="33">
        <f t="shared" si="5"/>
        <v>26.83</v>
      </c>
      <c r="AN6" s="33">
        <f t="shared" si="5"/>
        <v>26.81</v>
      </c>
      <c r="AO6" s="33">
        <f t="shared" si="5"/>
        <v>28.31</v>
      </c>
      <c r="AP6" s="33">
        <f t="shared" si="5"/>
        <v>13.46</v>
      </c>
      <c r="AQ6" s="33">
        <f t="shared" si="5"/>
        <v>12.59</v>
      </c>
      <c r="AR6" s="32" t="str">
        <f>IF(AR7="","",IF(AR7="-","【-】","【"&amp;SUBSTITUTE(TEXT(AR7,"#,##0.00"),"-","△")&amp;"】"))</f>
        <v>【0.87】</v>
      </c>
      <c r="AS6" s="33">
        <f>IF(AS7="",NA(),AS7)</f>
        <v>8526.0400000000009</v>
      </c>
      <c r="AT6" s="33">
        <f t="shared" ref="AT6:BB6" si="6">IF(AT7="",NA(),AT7)</f>
        <v>82432.59</v>
      </c>
      <c r="AU6" s="33">
        <f t="shared" si="6"/>
        <v>1436.11</v>
      </c>
      <c r="AV6" s="33">
        <f t="shared" si="6"/>
        <v>710.1</v>
      </c>
      <c r="AW6" s="33">
        <f t="shared" si="6"/>
        <v>15618.51</v>
      </c>
      <c r="AX6" s="33">
        <f t="shared" si="6"/>
        <v>1197.1099999999999</v>
      </c>
      <c r="AY6" s="33">
        <f t="shared" si="6"/>
        <v>1002.64</v>
      </c>
      <c r="AZ6" s="33">
        <f t="shared" si="6"/>
        <v>1164.51</v>
      </c>
      <c r="BA6" s="33">
        <f t="shared" si="6"/>
        <v>434.72</v>
      </c>
      <c r="BB6" s="33">
        <f t="shared" si="6"/>
        <v>416.14</v>
      </c>
      <c r="BC6" s="32" t="str">
        <f>IF(BC7="","",IF(BC7="-","【-】","【"&amp;SUBSTITUTE(TEXT(BC7,"#,##0.00"),"-","△")&amp;"】"))</f>
        <v>【262.74】</v>
      </c>
      <c r="BD6" s="33">
        <f>IF(BD7="",NA(),BD7)</f>
        <v>1141</v>
      </c>
      <c r="BE6" s="33">
        <f t="shared" ref="BE6:BM6" si="7">IF(BE7="",NA(),BE7)</f>
        <v>1100.58</v>
      </c>
      <c r="BF6" s="33">
        <f t="shared" si="7"/>
        <v>1082.31</v>
      </c>
      <c r="BG6" s="33">
        <f t="shared" si="7"/>
        <v>1037.42</v>
      </c>
      <c r="BH6" s="33">
        <f t="shared" si="7"/>
        <v>1193.92</v>
      </c>
      <c r="BI6" s="33">
        <f t="shared" si="7"/>
        <v>532.29999999999995</v>
      </c>
      <c r="BJ6" s="33">
        <f t="shared" si="7"/>
        <v>520.29999999999995</v>
      </c>
      <c r="BK6" s="33">
        <f t="shared" si="7"/>
        <v>498.27</v>
      </c>
      <c r="BL6" s="33">
        <f t="shared" si="7"/>
        <v>495.76</v>
      </c>
      <c r="BM6" s="33">
        <f t="shared" si="7"/>
        <v>487.22</v>
      </c>
      <c r="BN6" s="32" t="str">
        <f>IF(BN7="","",IF(BN7="-","【-】","【"&amp;SUBSTITUTE(TEXT(BN7,"#,##0.00"),"-","△")&amp;"】"))</f>
        <v>【276.38】</v>
      </c>
      <c r="BO6" s="33">
        <f>IF(BO7="",NA(),BO7)</f>
        <v>54.91</v>
      </c>
      <c r="BP6" s="33">
        <f t="shared" ref="BP6:BX6" si="8">IF(BP7="",NA(),BP7)</f>
        <v>53.54</v>
      </c>
      <c r="BQ6" s="33">
        <f t="shared" si="8"/>
        <v>52.22</v>
      </c>
      <c r="BR6" s="33">
        <f t="shared" si="8"/>
        <v>54.88</v>
      </c>
      <c r="BS6" s="33">
        <f t="shared" si="8"/>
        <v>51</v>
      </c>
      <c r="BT6" s="33">
        <f t="shared" si="8"/>
        <v>90.17</v>
      </c>
      <c r="BU6" s="33">
        <f t="shared" si="8"/>
        <v>90.69</v>
      </c>
      <c r="BV6" s="33">
        <f t="shared" si="8"/>
        <v>90.64</v>
      </c>
      <c r="BW6" s="33">
        <f t="shared" si="8"/>
        <v>93.66</v>
      </c>
      <c r="BX6" s="33">
        <f t="shared" si="8"/>
        <v>92.76</v>
      </c>
      <c r="BY6" s="32" t="str">
        <f>IF(BY7="","",IF(BY7="-","【-】","【"&amp;SUBSTITUTE(TEXT(BY7,"#,##0.00"),"-","△")&amp;"】"))</f>
        <v>【104.99】</v>
      </c>
      <c r="BZ6" s="33">
        <f>IF(BZ7="",NA(),BZ7)</f>
        <v>340.61</v>
      </c>
      <c r="CA6" s="33">
        <f t="shared" ref="CA6:CI6" si="9">IF(CA7="",NA(),CA7)</f>
        <v>352.03</v>
      </c>
      <c r="CB6" s="33">
        <f t="shared" si="9"/>
        <v>361.95</v>
      </c>
      <c r="CC6" s="33">
        <f t="shared" si="9"/>
        <v>345.06</v>
      </c>
      <c r="CD6" s="33">
        <f t="shared" si="9"/>
        <v>370.05</v>
      </c>
      <c r="CE6" s="33">
        <f t="shared" si="9"/>
        <v>210.28</v>
      </c>
      <c r="CF6" s="33">
        <f t="shared" si="9"/>
        <v>211.08</v>
      </c>
      <c r="CG6" s="33">
        <f t="shared" si="9"/>
        <v>213.52</v>
      </c>
      <c r="CH6" s="33">
        <f t="shared" si="9"/>
        <v>208.21</v>
      </c>
      <c r="CI6" s="33">
        <f t="shared" si="9"/>
        <v>208.67</v>
      </c>
      <c r="CJ6" s="32" t="str">
        <f>IF(CJ7="","",IF(CJ7="-","【-】","【"&amp;SUBSTITUTE(TEXT(CJ7,"#,##0.00"),"-","△")&amp;"】"))</f>
        <v>【163.72】</v>
      </c>
      <c r="CK6" s="33">
        <f>IF(CK7="",NA(),CK7)</f>
        <v>66.760000000000005</v>
      </c>
      <c r="CL6" s="33">
        <f t="shared" ref="CL6:CT6" si="10">IF(CL7="",NA(),CL7)</f>
        <v>67.02</v>
      </c>
      <c r="CM6" s="33">
        <f t="shared" si="10"/>
        <v>64.88</v>
      </c>
      <c r="CN6" s="33">
        <f t="shared" si="10"/>
        <v>66.31</v>
      </c>
      <c r="CO6" s="33">
        <f t="shared" si="10"/>
        <v>64.53</v>
      </c>
      <c r="CP6" s="33">
        <f t="shared" si="10"/>
        <v>50.49</v>
      </c>
      <c r="CQ6" s="33">
        <f t="shared" si="10"/>
        <v>49.69</v>
      </c>
      <c r="CR6" s="33">
        <f t="shared" si="10"/>
        <v>49.77</v>
      </c>
      <c r="CS6" s="33">
        <f t="shared" si="10"/>
        <v>49.22</v>
      </c>
      <c r="CT6" s="33">
        <f t="shared" si="10"/>
        <v>49.08</v>
      </c>
      <c r="CU6" s="32" t="str">
        <f>IF(CU7="","",IF(CU7="-","【-】","【"&amp;SUBSTITUTE(TEXT(CU7,"#,##0.00"),"-","△")&amp;"】"))</f>
        <v>【59.76】</v>
      </c>
      <c r="CV6" s="33">
        <f>IF(CV7="",NA(),CV7)</f>
        <v>78.64</v>
      </c>
      <c r="CW6" s="33">
        <f t="shared" ref="CW6:DE6" si="11">IF(CW7="",NA(),CW7)</f>
        <v>78.12</v>
      </c>
      <c r="CX6" s="33">
        <f t="shared" si="11"/>
        <v>78.72</v>
      </c>
      <c r="CY6" s="33">
        <f t="shared" si="11"/>
        <v>76.540000000000006</v>
      </c>
      <c r="CZ6" s="33">
        <f t="shared" si="11"/>
        <v>83.11</v>
      </c>
      <c r="DA6" s="33">
        <f t="shared" si="11"/>
        <v>78.7</v>
      </c>
      <c r="DB6" s="33">
        <f t="shared" si="11"/>
        <v>80.010000000000005</v>
      </c>
      <c r="DC6" s="33">
        <f t="shared" si="11"/>
        <v>79.98</v>
      </c>
      <c r="DD6" s="33">
        <f t="shared" si="11"/>
        <v>79.48</v>
      </c>
      <c r="DE6" s="33">
        <f t="shared" si="11"/>
        <v>79.3</v>
      </c>
      <c r="DF6" s="32" t="str">
        <f>IF(DF7="","",IF(DF7="-","【-】","【"&amp;SUBSTITUTE(TEXT(DF7,"#,##0.00"),"-","△")&amp;"】"))</f>
        <v>【89.95】</v>
      </c>
      <c r="DG6" s="33">
        <f>IF(DG7="",NA(),DG7)</f>
        <v>33.619999999999997</v>
      </c>
      <c r="DH6" s="33">
        <f t="shared" ref="DH6:DP6" si="12">IF(DH7="",NA(),DH7)</f>
        <v>34.82</v>
      </c>
      <c r="DI6" s="33">
        <f t="shared" si="12"/>
        <v>35.94</v>
      </c>
      <c r="DJ6" s="33">
        <f t="shared" si="12"/>
        <v>36.65</v>
      </c>
      <c r="DK6" s="33">
        <f t="shared" si="12"/>
        <v>38.92</v>
      </c>
      <c r="DL6" s="33">
        <f t="shared" si="12"/>
        <v>34.24</v>
      </c>
      <c r="DM6" s="33">
        <f t="shared" si="12"/>
        <v>35.18</v>
      </c>
      <c r="DN6" s="33">
        <f t="shared" si="12"/>
        <v>36.43</v>
      </c>
      <c r="DO6" s="33">
        <f t="shared" si="12"/>
        <v>46.12</v>
      </c>
      <c r="DP6" s="33">
        <f t="shared" si="12"/>
        <v>47.44</v>
      </c>
      <c r="DQ6" s="32" t="str">
        <f>IF(DQ7="","",IF(DQ7="-","【-】","【"&amp;SUBSTITUTE(TEXT(DQ7,"#,##0.00"),"-","△")&amp;"】"))</f>
        <v>【47.18】</v>
      </c>
      <c r="DR6" s="32">
        <f>IF(DR7="",NA(),DR7)</f>
        <v>0</v>
      </c>
      <c r="DS6" s="33">
        <f t="shared" ref="DS6:EA6" si="13">IF(DS7="",NA(),DS7)</f>
        <v>1.59</v>
      </c>
      <c r="DT6" s="33">
        <f t="shared" si="13"/>
        <v>1.55</v>
      </c>
      <c r="DU6" s="33">
        <f t="shared" si="13"/>
        <v>1.53</v>
      </c>
      <c r="DV6" s="33">
        <f t="shared" si="13"/>
        <v>0.56000000000000005</v>
      </c>
      <c r="DW6" s="33">
        <f t="shared" si="13"/>
        <v>6.81</v>
      </c>
      <c r="DX6" s="33">
        <f t="shared" si="13"/>
        <v>8.41</v>
      </c>
      <c r="DY6" s="33">
        <f t="shared" si="13"/>
        <v>8.7200000000000006</v>
      </c>
      <c r="DZ6" s="33">
        <f t="shared" si="13"/>
        <v>9.86</v>
      </c>
      <c r="EA6" s="33">
        <f t="shared" si="13"/>
        <v>11.16</v>
      </c>
      <c r="EB6" s="32" t="str">
        <f>IF(EB7="","",IF(EB7="-","【-】","【"&amp;SUBSTITUTE(TEXT(EB7,"#,##0.00"),"-","△")&amp;"】"))</f>
        <v>【13.18】</v>
      </c>
      <c r="EC6" s="33">
        <f>IF(EC7="",NA(),EC7)</f>
        <v>5.96</v>
      </c>
      <c r="ED6" s="33">
        <f t="shared" ref="ED6:EL6" si="14">IF(ED7="",NA(),ED7)</f>
        <v>0.06</v>
      </c>
      <c r="EE6" s="33">
        <f t="shared" si="14"/>
        <v>1.45</v>
      </c>
      <c r="EF6" s="33">
        <f t="shared" si="14"/>
        <v>3.25</v>
      </c>
      <c r="EG6" s="33">
        <f t="shared" si="14"/>
        <v>0.38</v>
      </c>
      <c r="EH6" s="33">
        <f t="shared" si="14"/>
        <v>0.82</v>
      </c>
      <c r="EI6" s="33">
        <f t="shared" si="14"/>
        <v>0.66</v>
      </c>
      <c r="EJ6" s="33">
        <f t="shared" si="14"/>
        <v>0.64</v>
      </c>
      <c r="EK6" s="33">
        <f t="shared" si="14"/>
        <v>0.56000000000000005</v>
      </c>
      <c r="EL6" s="33">
        <f t="shared" si="14"/>
        <v>0.65</v>
      </c>
      <c r="EM6" s="32" t="str">
        <f>IF(EM7="","",IF(EM7="-","【-】","【"&amp;SUBSTITUTE(TEXT(EM7,"#,##0.00"),"-","△")&amp;"】"))</f>
        <v>【1.06】</v>
      </c>
    </row>
    <row r="7" spans="1:143" s="34" customFormat="1">
      <c r="A7" s="26"/>
      <c r="B7" s="35">
        <v>2015</v>
      </c>
      <c r="C7" s="35">
        <v>75027</v>
      </c>
      <c r="D7" s="35">
        <v>46</v>
      </c>
      <c r="E7" s="35">
        <v>1</v>
      </c>
      <c r="F7" s="35">
        <v>0</v>
      </c>
      <c r="G7" s="35">
        <v>1</v>
      </c>
      <c r="H7" s="35" t="s">
        <v>93</v>
      </c>
      <c r="I7" s="35" t="s">
        <v>94</v>
      </c>
      <c r="J7" s="35" t="s">
        <v>95</v>
      </c>
      <c r="K7" s="35" t="s">
        <v>96</v>
      </c>
      <c r="L7" s="35" t="s">
        <v>97</v>
      </c>
      <c r="M7" s="36" t="s">
        <v>98</v>
      </c>
      <c r="N7" s="36">
        <v>62.43</v>
      </c>
      <c r="O7" s="36">
        <v>78.16</v>
      </c>
      <c r="P7" s="36">
        <v>3710</v>
      </c>
      <c r="Q7" s="36">
        <v>6952</v>
      </c>
      <c r="R7" s="36">
        <v>46.67</v>
      </c>
      <c r="S7" s="36">
        <v>148.96</v>
      </c>
      <c r="T7" s="36">
        <v>5294</v>
      </c>
      <c r="U7" s="36">
        <v>26.7</v>
      </c>
      <c r="V7" s="36">
        <v>198.28</v>
      </c>
      <c r="W7" s="36">
        <v>103.01</v>
      </c>
      <c r="X7" s="36">
        <v>104.28</v>
      </c>
      <c r="Y7" s="36">
        <v>107.26</v>
      </c>
      <c r="Z7" s="36">
        <v>101.63</v>
      </c>
      <c r="AA7" s="36">
        <v>102.38</v>
      </c>
      <c r="AB7" s="36">
        <v>104.82</v>
      </c>
      <c r="AC7" s="36">
        <v>104.95</v>
      </c>
      <c r="AD7" s="36">
        <v>105.53</v>
      </c>
      <c r="AE7" s="36">
        <v>107.2</v>
      </c>
      <c r="AF7" s="36">
        <v>106.62</v>
      </c>
      <c r="AG7" s="36">
        <v>113.56</v>
      </c>
      <c r="AH7" s="36">
        <v>0</v>
      </c>
      <c r="AI7" s="36">
        <v>0</v>
      </c>
      <c r="AJ7" s="36">
        <v>0</v>
      </c>
      <c r="AK7" s="36">
        <v>0</v>
      </c>
      <c r="AL7" s="36">
        <v>0</v>
      </c>
      <c r="AM7" s="36">
        <v>26.83</v>
      </c>
      <c r="AN7" s="36">
        <v>26.81</v>
      </c>
      <c r="AO7" s="36">
        <v>28.31</v>
      </c>
      <c r="AP7" s="36">
        <v>13.46</v>
      </c>
      <c r="AQ7" s="36">
        <v>12.59</v>
      </c>
      <c r="AR7" s="36">
        <v>0.87</v>
      </c>
      <c r="AS7" s="36">
        <v>8526.0400000000009</v>
      </c>
      <c r="AT7" s="36">
        <v>82432.59</v>
      </c>
      <c r="AU7" s="36">
        <v>1436.11</v>
      </c>
      <c r="AV7" s="36">
        <v>710.1</v>
      </c>
      <c r="AW7" s="36">
        <v>15618.51</v>
      </c>
      <c r="AX7" s="36">
        <v>1197.1099999999999</v>
      </c>
      <c r="AY7" s="36">
        <v>1002.64</v>
      </c>
      <c r="AZ7" s="36">
        <v>1164.51</v>
      </c>
      <c r="BA7" s="36">
        <v>434.72</v>
      </c>
      <c r="BB7" s="36">
        <v>416.14</v>
      </c>
      <c r="BC7" s="36">
        <v>262.74</v>
      </c>
      <c r="BD7" s="36">
        <v>1141</v>
      </c>
      <c r="BE7" s="36">
        <v>1100.58</v>
      </c>
      <c r="BF7" s="36">
        <v>1082.31</v>
      </c>
      <c r="BG7" s="36">
        <v>1037.42</v>
      </c>
      <c r="BH7" s="36">
        <v>1193.92</v>
      </c>
      <c r="BI7" s="36">
        <v>532.29999999999995</v>
      </c>
      <c r="BJ7" s="36">
        <v>520.29999999999995</v>
      </c>
      <c r="BK7" s="36">
        <v>498.27</v>
      </c>
      <c r="BL7" s="36">
        <v>495.76</v>
      </c>
      <c r="BM7" s="36">
        <v>487.22</v>
      </c>
      <c r="BN7" s="36">
        <v>276.38</v>
      </c>
      <c r="BO7" s="36">
        <v>54.91</v>
      </c>
      <c r="BP7" s="36">
        <v>53.54</v>
      </c>
      <c r="BQ7" s="36">
        <v>52.22</v>
      </c>
      <c r="BR7" s="36">
        <v>54.88</v>
      </c>
      <c r="BS7" s="36">
        <v>51</v>
      </c>
      <c r="BT7" s="36">
        <v>90.17</v>
      </c>
      <c r="BU7" s="36">
        <v>90.69</v>
      </c>
      <c r="BV7" s="36">
        <v>90.64</v>
      </c>
      <c r="BW7" s="36">
        <v>93.66</v>
      </c>
      <c r="BX7" s="36">
        <v>92.76</v>
      </c>
      <c r="BY7" s="36">
        <v>104.99</v>
      </c>
      <c r="BZ7" s="36">
        <v>340.61</v>
      </c>
      <c r="CA7" s="36">
        <v>352.03</v>
      </c>
      <c r="CB7" s="36">
        <v>361.95</v>
      </c>
      <c r="CC7" s="36">
        <v>345.06</v>
      </c>
      <c r="CD7" s="36">
        <v>370.05</v>
      </c>
      <c r="CE7" s="36">
        <v>210.28</v>
      </c>
      <c r="CF7" s="36">
        <v>211.08</v>
      </c>
      <c r="CG7" s="36">
        <v>213.52</v>
      </c>
      <c r="CH7" s="36">
        <v>208.21</v>
      </c>
      <c r="CI7" s="36">
        <v>208.67</v>
      </c>
      <c r="CJ7" s="36">
        <v>163.72</v>
      </c>
      <c r="CK7" s="36">
        <v>66.760000000000005</v>
      </c>
      <c r="CL7" s="36">
        <v>67.02</v>
      </c>
      <c r="CM7" s="36">
        <v>64.88</v>
      </c>
      <c r="CN7" s="36">
        <v>66.31</v>
      </c>
      <c r="CO7" s="36">
        <v>64.53</v>
      </c>
      <c r="CP7" s="36">
        <v>50.49</v>
      </c>
      <c r="CQ7" s="36">
        <v>49.69</v>
      </c>
      <c r="CR7" s="36">
        <v>49.77</v>
      </c>
      <c r="CS7" s="36">
        <v>49.22</v>
      </c>
      <c r="CT7" s="36">
        <v>49.08</v>
      </c>
      <c r="CU7" s="36">
        <v>59.76</v>
      </c>
      <c r="CV7" s="36">
        <v>78.64</v>
      </c>
      <c r="CW7" s="36">
        <v>78.12</v>
      </c>
      <c r="CX7" s="36">
        <v>78.72</v>
      </c>
      <c r="CY7" s="36">
        <v>76.540000000000006</v>
      </c>
      <c r="CZ7" s="36">
        <v>83.11</v>
      </c>
      <c r="DA7" s="36">
        <v>78.7</v>
      </c>
      <c r="DB7" s="36">
        <v>80.010000000000005</v>
      </c>
      <c r="DC7" s="36">
        <v>79.98</v>
      </c>
      <c r="DD7" s="36">
        <v>79.48</v>
      </c>
      <c r="DE7" s="36">
        <v>79.3</v>
      </c>
      <c r="DF7" s="36">
        <v>89.95</v>
      </c>
      <c r="DG7" s="36">
        <v>33.619999999999997</v>
      </c>
      <c r="DH7" s="36">
        <v>34.82</v>
      </c>
      <c r="DI7" s="36">
        <v>35.94</v>
      </c>
      <c r="DJ7" s="36">
        <v>36.65</v>
      </c>
      <c r="DK7" s="36">
        <v>38.92</v>
      </c>
      <c r="DL7" s="36">
        <v>34.24</v>
      </c>
      <c r="DM7" s="36">
        <v>35.18</v>
      </c>
      <c r="DN7" s="36">
        <v>36.43</v>
      </c>
      <c r="DO7" s="36">
        <v>46.12</v>
      </c>
      <c r="DP7" s="36">
        <v>47.44</v>
      </c>
      <c r="DQ7" s="36">
        <v>47.18</v>
      </c>
      <c r="DR7" s="36">
        <v>0</v>
      </c>
      <c r="DS7" s="36">
        <v>1.59</v>
      </c>
      <c r="DT7" s="36">
        <v>1.55</v>
      </c>
      <c r="DU7" s="36">
        <v>1.53</v>
      </c>
      <c r="DV7" s="36">
        <v>0.56000000000000005</v>
      </c>
      <c r="DW7" s="36">
        <v>6.81</v>
      </c>
      <c r="DX7" s="36">
        <v>8.41</v>
      </c>
      <c r="DY7" s="36">
        <v>8.7200000000000006</v>
      </c>
      <c r="DZ7" s="36">
        <v>9.86</v>
      </c>
      <c r="EA7" s="36">
        <v>11.16</v>
      </c>
      <c r="EB7" s="36">
        <v>13.18</v>
      </c>
      <c r="EC7" s="36">
        <v>5.96</v>
      </c>
      <c r="ED7" s="36">
        <v>0.06</v>
      </c>
      <c r="EE7" s="36">
        <v>1.45</v>
      </c>
      <c r="EF7" s="36">
        <v>3.25</v>
      </c>
      <c r="EG7" s="36">
        <v>0.38</v>
      </c>
      <c r="EH7" s="36">
        <v>0.82</v>
      </c>
      <c r="EI7" s="36">
        <v>0.66</v>
      </c>
      <c r="EJ7" s="36">
        <v>0.64</v>
      </c>
      <c r="EK7" s="36">
        <v>0.56000000000000005</v>
      </c>
      <c r="EL7" s="36">
        <v>0.65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FJ-USER</cp:lastModifiedBy>
  <cp:lastPrinted>2017-02-10T08:58:01Z</cp:lastPrinted>
  <dcterms:created xsi:type="dcterms:W3CDTF">2016-12-02T01:57:49Z</dcterms:created>
  <dcterms:modified xsi:type="dcterms:W3CDTF">2017-02-10T08:58:05Z</dcterms:modified>
  <cp:category/>
</cp:coreProperties>
</file>