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上下水道課\水道（経営比較分析表）\H28年度経営比較分析\06_【39棚倉町～47古殿町】送付用\39_棚倉町\提出用\"/>
    </mc:Choice>
  </mc:AlternateContent>
  <workbookProtection workbookPassword="8649" lockStructure="1"/>
  <bookViews>
    <workbookView xWindow="-15" yWindow="-15" windowWidth="9615" windowHeight="1198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<sst xmlns="http://schemas.openxmlformats.org/spreadsheetml/2006/main" count="217" uniqueCount="107">
  <si>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</si>
  <si>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</si>
  <si>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</si>
  <si>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</si>
  <si>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</si>
  <si>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</si>
  <si>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</si>
  <si>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</si>
  <si>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</si>
  <si>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</si>
  <si>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</si>
  <si>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</si>
  <si>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</si>
  <si>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</si>
  <si>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</si>
  <si>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</si>
  <si>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</si>
  <si>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</si>
  <si>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</si>
  <si>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</si>
  <si>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</si>
  <si>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</si>
  <si>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</si>
  <si>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</si>
  <si>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</si>
  <si>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</si>
  <si>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</si>
  <si>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</si>
  <si>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</si>
  <si>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</si>
  <si>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</si>
  <si>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</si>
  <si>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</si>
  <si>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</si>
  <si>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</si>
  <si>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</si>
  <si>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</si>
  <si>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</si>
  <si>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</si>
  <si>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</si>
  <si>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</si>
  <si>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</si>
  <si>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</si>
  <si>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</si>
  <si>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</si>
  <si>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</si>
  <si>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</si>
  <si>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</si>
  <si>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</si>
  <si>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</si>
  <si>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</si>
  <si>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</si>
  <si>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</si>
  <si>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</si>
  <si>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</si>
  <si>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</si>
  <si>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</si>
  <si>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</si>
  <si>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</si>
  <si>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</si>
  <si>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</si>
  <si>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</si>
  <si>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</si>
  <si>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</si>
  <si>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</si>
  <si>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</si>
  <si>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</si>
  <si>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</si>
  <si>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</si>
  <si>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</si>
  <si>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</si>
  <si>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</si>
  <si>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</si>
  <si>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</si>
  <si>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</si>
  <si>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</si>
  <si>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</si>
  <si>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</si>
  <si>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</si>
  <si>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</si>
  <si>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</si>
  <si>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</si>
  <si>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</si>
  <si>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</si>
  <si>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</si>
  <si>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</si>
  <si>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</si>
  <si>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</si>
  <si>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</si>
  <si>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</si>
  <si>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</si>
  <si>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</si>
  <si>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</si>
  <si>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棚倉町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</si>
  <si>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</si>
  <si>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</si>
  <si>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</si>
  <si>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</si>
  <si>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</si>
  <si>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</si>
  <si>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</si>
  <si>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</si>
  <si>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</si>
  <si>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</si>
  <si>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むことにしています。
 管路更新率は、類似団体自体の指標が低い状況であるにもかかわらず、さらに低い指標となっており、管路更新事業への立ち遅れが明確になっています。この管路更新の遅れが有収率の低下につながっており、漏水事故の頻発を招く結果にも繋がっています。
　管路経年化率については、総延長約130km中、耐用年数を経過している管路延長が約8㎞（6.2%）ですが、石綿セメント管の未更新延長が約12kmあり、これを含めた指標は約15.4%となり、管路更新事業を加速化しなければならない状況にあります。</t>
    <rPh sb="1" eb="3">
      <t>ユウケイ</t>
    </rPh>
    <rPh sb="3" eb="5">
      <t>コテイ</t>
    </rPh>
    <rPh sb="5" eb="7">
      <t>シサン</t>
    </rPh>
    <rPh sb="7" eb="9">
      <t>ゲンカ</t>
    </rPh>
    <rPh sb="9" eb="11">
      <t>ショウキャク</t>
    </rPh>
    <rPh sb="11" eb="12">
      <t>リツ</t>
    </rPh>
    <rPh sb="14" eb="16">
      <t>ネンネン</t>
    </rPh>
    <rPh sb="16" eb="18">
      <t>ジョウショウ</t>
    </rPh>
    <rPh sb="22" eb="24">
      <t>シセツ</t>
    </rPh>
    <rPh sb="25" eb="28">
      <t>ロウキュウカ</t>
    </rPh>
    <rPh sb="29" eb="31">
      <t>シンコウ</t>
    </rPh>
    <rPh sb="38" eb="41">
      <t>ザイセイテキ</t>
    </rPh>
    <rPh sb="42" eb="44">
      <t>テイキ</t>
    </rPh>
    <rPh sb="44" eb="46">
      <t>コウシン</t>
    </rPh>
    <rPh sb="47" eb="49">
      <t>デキ</t>
    </rPh>
    <rPh sb="50" eb="52">
      <t>ジョウキョウ</t>
    </rPh>
    <rPh sb="59" eb="61">
      <t>シセツ</t>
    </rPh>
    <rPh sb="69" eb="70">
      <t>ツト</t>
    </rPh>
    <rPh sb="71" eb="74">
      <t>コウカテキ</t>
    </rPh>
    <rPh sb="75" eb="77">
      <t>イジ</t>
    </rPh>
    <rPh sb="77" eb="79">
      <t>カンリ</t>
    </rPh>
    <rPh sb="80" eb="81">
      <t>ハカ</t>
    </rPh>
    <rPh sb="86" eb="88">
      <t>ジュウヨウ</t>
    </rPh>
    <rPh sb="94" eb="97">
      <t>ケイカクテキ</t>
    </rPh>
    <rPh sb="98" eb="100">
      <t>シセツ</t>
    </rPh>
    <rPh sb="100" eb="102">
      <t>コウシン</t>
    </rPh>
    <rPh sb="118" eb="120">
      <t>カンロ</t>
    </rPh>
    <rPh sb="120" eb="122">
      <t>コウシン</t>
    </rPh>
    <rPh sb="122" eb="123">
      <t>リツ</t>
    </rPh>
    <rPh sb="125" eb="127">
      <t>ルイジ</t>
    </rPh>
    <rPh sb="127" eb="129">
      <t>ダンタイ</t>
    </rPh>
    <rPh sb="129" eb="131">
      <t>ジタイ</t>
    </rPh>
    <rPh sb="132" eb="134">
      <t>シヒョウ</t>
    </rPh>
    <rPh sb="135" eb="136">
      <t>ヒク</t>
    </rPh>
    <rPh sb="137" eb="139">
      <t>ジョウキョウ</t>
    </rPh>
    <rPh sb="153" eb="154">
      <t>ヒク</t>
    </rPh>
    <rPh sb="155" eb="157">
      <t>シヒョウ</t>
    </rPh>
    <rPh sb="164" eb="166">
      <t>カンロ</t>
    </rPh>
    <rPh sb="166" eb="168">
      <t>コウシン</t>
    </rPh>
    <rPh sb="168" eb="170">
      <t>ジギョウ</t>
    </rPh>
    <rPh sb="172" eb="173">
      <t>タ</t>
    </rPh>
    <rPh sb="174" eb="175">
      <t>オク</t>
    </rPh>
    <rPh sb="226" eb="227">
      <t>ツナ</t>
    </rPh>
    <rPh sb="236" eb="238">
      <t>カンロ</t>
    </rPh>
    <rPh sb="238" eb="241">
      <t>ケイネンカ</t>
    </rPh>
    <rPh sb="241" eb="242">
      <t>リツ</t>
    </rPh>
    <rPh sb="248" eb="251">
      <t>ソウエンチョウ</t>
    </rPh>
    <rPh sb="251" eb="252">
      <t>ヤク</t>
    </rPh>
    <rPh sb="257" eb="258">
      <t>ナカ</t>
    </rPh>
    <rPh sb="259" eb="261">
      <t>タイヨウ</t>
    </rPh>
    <rPh sb="261" eb="263">
      <t>ネンスウ</t>
    </rPh>
    <rPh sb="264" eb="266">
      <t>ケイカ</t>
    </rPh>
    <rPh sb="270" eb="272">
      <t>カンロ</t>
    </rPh>
    <rPh sb="272" eb="274">
      <t>エンチョウ</t>
    </rPh>
    <rPh sb="275" eb="276">
      <t>ヤク</t>
    </rPh>
    <rPh sb="288" eb="290">
      <t>セキメン</t>
    </rPh>
    <rPh sb="294" eb="295">
      <t>カン</t>
    </rPh>
    <rPh sb="296" eb="299">
      <t>ミコウシン</t>
    </rPh>
    <rPh sb="299" eb="301">
      <t>エンチョウ</t>
    </rPh>
    <rPh sb="302" eb="303">
      <t>ヤク</t>
    </rPh>
    <rPh sb="313" eb="314">
      <t>フク</t>
    </rPh>
    <rPh sb="316" eb="318">
      <t>シヒョウ</t>
    </rPh>
    <rPh sb="319" eb="320">
      <t>ヤク</t>
    </rPh>
    <rPh sb="329" eb="331">
      <t>カンロ</t>
    </rPh>
    <rPh sb="331" eb="333">
      <t>コウシン</t>
    </rPh>
    <rPh sb="333" eb="335">
      <t>ジギョウ</t>
    </rPh>
    <rPh sb="336" eb="339">
      <t>カソクカ</t>
    </rPh>
    <rPh sb="348" eb="350">
      <t>ジョウキョウ</t>
    </rPh>
    <phoneticPr fontId="4"/>
  </si>
  <si>
    <t>　白河広域市町村圏整備組合からの受水のための投資、新たな受水費の負担及び東日本大震災で受けた管路施設等のダメージによる漏水の多発や不明水の増加が有収率の低下を招き、これらが複合的に影響して給水原価や料金回収率の数値を悪くしています。
　また、平成17年度からの受水にあたり多額の投資を要したことで既存施設の更新が遅れているにもかかわらず、経常収支比率及び流動比率の数値が安定しているのは、受水施設の一部移管に伴う負担金約3億円を支払うために資金の内部留保に努めたことと、この間施設更新事業を抑制してきたことによるもであります。
　この負担金約3億円の支払いは、来年度以降3千万円で10年間続くことを含め、水道ビジョン（経営戦略）・アセットマネジメントを策定し、統廃合を見据えた計画的な施設更新に取組み、安心・安全な水道事業の運営に努めます。
　</t>
    <rPh sb="1" eb="13">
      <t>シラカワコウイキシチョウソンケンセイビクミアイ</t>
    </rPh>
    <rPh sb="16" eb="18">
      <t>ジュスイ</t>
    </rPh>
    <rPh sb="22" eb="24">
      <t>トウシ</t>
    </rPh>
    <rPh sb="25" eb="26">
      <t>アラ</t>
    </rPh>
    <rPh sb="28" eb="30">
      <t>ジュスイ</t>
    </rPh>
    <rPh sb="30" eb="31">
      <t>ヒ</t>
    </rPh>
    <rPh sb="32" eb="34">
      <t>フタン</t>
    </rPh>
    <rPh sb="34" eb="35">
      <t>オヨ</t>
    </rPh>
    <rPh sb="36" eb="37">
      <t>ヒガシ</t>
    </rPh>
    <rPh sb="37" eb="39">
      <t>ニホン</t>
    </rPh>
    <rPh sb="39" eb="42">
      <t>ダイシンサイ</t>
    </rPh>
    <rPh sb="43" eb="44">
      <t>ウ</t>
    </rPh>
    <rPh sb="46" eb="48">
      <t>カンロ</t>
    </rPh>
    <rPh sb="48" eb="50">
      <t>シセツ</t>
    </rPh>
    <rPh sb="50" eb="51">
      <t>トウ</t>
    </rPh>
    <rPh sb="59" eb="61">
      <t>ロウスイ</t>
    </rPh>
    <rPh sb="62" eb="64">
      <t>タハツ</t>
    </rPh>
    <rPh sb="65" eb="67">
      <t>フメイ</t>
    </rPh>
    <rPh sb="67" eb="68">
      <t>スイ</t>
    </rPh>
    <rPh sb="69" eb="71">
      <t>ゾウカ</t>
    </rPh>
    <rPh sb="72" eb="75">
      <t>ユウシュウリツ</t>
    </rPh>
    <rPh sb="76" eb="78">
      <t>テイカ</t>
    </rPh>
    <rPh sb="79" eb="80">
      <t>マネ</t>
    </rPh>
    <rPh sb="86" eb="89">
      <t>フクゴウテキ</t>
    </rPh>
    <rPh sb="90" eb="92">
      <t>エイキョウ</t>
    </rPh>
    <rPh sb="94" eb="96">
      <t>キュウスイ</t>
    </rPh>
    <rPh sb="96" eb="98">
      <t>ゲンカ</t>
    </rPh>
    <rPh sb="99" eb="101">
      <t>リョウキン</t>
    </rPh>
    <rPh sb="101" eb="103">
      <t>カイシュウ</t>
    </rPh>
    <rPh sb="103" eb="104">
      <t>リツ</t>
    </rPh>
    <rPh sb="105" eb="107">
      <t>スウチ</t>
    </rPh>
    <rPh sb="108" eb="109">
      <t>ワル</t>
    </rPh>
    <rPh sb="125" eb="127">
      <t>ネンド</t>
    </rPh>
    <rPh sb="130" eb="132">
      <t>ジュスイ</t>
    </rPh>
    <rPh sb="136" eb="138">
      <t>タガク</t>
    </rPh>
    <rPh sb="139" eb="141">
      <t>トウシ</t>
    </rPh>
    <rPh sb="148" eb="150">
      <t>キゾン</t>
    </rPh>
    <rPh sb="150" eb="152">
      <t>シセツ</t>
    </rPh>
    <rPh sb="153" eb="155">
      <t>コウシン</t>
    </rPh>
    <rPh sb="156" eb="157">
      <t>オク</t>
    </rPh>
    <rPh sb="169" eb="175">
      <t>ケイジョウシュウシヒリツ</t>
    </rPh>
    <rPh sb="175" eb="176">
      <t>オヨ</t>
    </rPh>
    <rPh sb="177" eb="179">
      <t>リュウドウ</t>
    </rPh>
    <rPh sb="179" eb="181">
      <t>ヒリツ</t>
    </rPh>
    <rPh sb="182" eb="184">
      <t>スウチ</t>
    </rPh>
    <rPh sb="185" eb="187">
      <t>アンテイ</t>
    </rPh>
    <rPh sb="194" eb="196">
      <t>ジュスイ</t>
    </rPh>
    <rPh sb="196" eb="198">
      <t>シセツ</t>
    </rPh>
    <rPh sb="199" eb="201">
      <t>イチブ</t>
    </rPh>
    <rPh sb="201" eb="203">
      <t>イカン</t>
    </rPh>
    <rPh sb="204" eb="205">
      <t>トモナ</t>
    </rPh>
    <rPh sb="206" eb="209">
      <t>フタンキン</t>
    </rPh>
    <rPh sb="209" eb="210">
      <t>ヤク</t>
    </rPh>
    <rPh sb="211" eb="212">
      <t>オク</t>
    </rPh>
    <rPh sb="212" eb="213">
      <t>エン</t>
    </rPh>
    <rPh sb="214" eb="216">
      <t>シハラ</t>
    </rPh>
    <rPh sb="225" eb="227">
      <t>リュウホ</t>
    </rPh>
    <rPh sb="228" eb="229">
      <t>ツト</t>
    </rPh>
    <rPh sb="237" eb="238">
      <t>カン</t>
    </rPh>
    <rPh sb="245" eb="247">
      <t>ヨクセイ</t>
    </rPh>
    <rPh sb="275" eb="277">
      <t>シハラ</t>
    </rPh>
    <rPh sb="280" eb="283">
      <t>ライネンド</t>
    </rPh>
    <rPh sb="283" eb="285">
      <t>イコウ</t>
    </rPh>
    <rPh sb="286" eb="287">
      <t>セン</t>
    </rPh>
    <rPh sb="287" eb="288">
      <t>マン</t>
    </rPh>
    <rPh sb="288" eb="289">
      <t>エン</t>
    </rPh>
    <rPh sb="292" eb="294">
      <t>ネンカン</t>
    </rPh>
    <rPh sb="294" eb="295">
      <t>ツヅ</t>
    </rPh>
    <rPh sb="299" eb="300">
      <t>フク</t>
    </rPh>
    <rPh sb="302" eb="304">
      <t>スイドウ</t>
    </rPh>
    <rPh sb="309" eb="311">
      <t>ケイエイ</t>
    </rPh>
    <rPh sb="311" eb="313">
      <t>センリャク</t>
    </rPh>
    <rPh sb="326" eb="328">
      <t>サクテイ</t>
    </rPh>
    <rPh sb="330" eb="333">
      <t>トウハイゴウ</t>
    </rPh>
    <rPh sb="334" eb="336">
      <t>ミス</t>
    </rPh>
    <rPh sb="347" eb="349">
      <t>トリク</t>
    </rPh>
    <rPh sb="351" eb="353">
      <t>アンシン</t>
    </rPh>
    <rPh sb="354" eb="356">
      <t>アンゼン</t>
    </rPh>
    <rPh sb="357" eb="359">
      <t>スイドウ</t>
    </rPh>
    <phoneticPr fontId="4"/>
  </si>
  <si>
    <t>　東日本大震災以降、それまで80%を超えていた有収率が一気に低下し、平成25年度には70.15%まで落ち込みましたが、平成23年度から広範囲に取り組んできた漏水調査と漏水修繕の効果が表れ、平成27年度は79.05%と年々有収率が上昇しています。この効果により経常費用の抑制が図られ、経常経費比率の改善にもつながっています。
　企業会計の内部留保資金は約3億円であり、平成28年度以降白河広域市町村圏整備組合に支払う約3億円の負担金についても十分対応できる水準にありますが、人口減少や節水意識の向上等により給水収益の増加が今後見込めないため流動性比率に注意しながら慎重な経営に努めなければならない状況にあります。
　企業債については、平成22年度以降元金償還額が1億5千万円前後、借入額は5千万円以下で推移しており、年々残高は減少していますが、類似団体と比較して企業債残高給水収益比率が高いのは、平成17年度より白河広域市町村圏整備組合からの水道用水受水のための施設整備に約18億円を投資したことによるものであり、今後緩やかな比率改善を見込んでいますが、給水原価や料金回収率については、当面改善が見込めない状況にあります。
　平成27年度の1日最大配水量は5,216㎥、1日平均配水量は4,580㎥ですが、計画配水量は1日当たり8,300㎥となっており、今後、水源の休止や浄水場の廃止等配水量の推移を見ながら検討することで効率的な事業運営に努め、経営の健全性を担保していかなければなりません。
　</t>
    <rPh sb="1" eb="2">
      <t>ヒガシ</t>
    </rPh>
    <rPh sb="2" eb="4">
      <t>ニホン</t>
    </rPh>
    <rPh sb="4" eb="7">
      <t>ダイシンサイ</t>
    </rPh>
    <rPh sb="7" eb="9">
      <t>イコウ</t>
    </rPh>
    <rPh sb="18" eb="19">
      <t>コ</t>
    </rPh>
    <rPh sb="23" eb="26">
      <t>ユウシュウリツ</t>
    </rPh>
    <rPh sb="27" eb="29">
      <t>イッキ</t>
    </rPh>
    <rPh sb="30" eb="32">
      <t>テイカ</t>
    </rPh>
    <rPh sb="34" eb="36">
      <t>ヘイセイ</t>
    </rPh>
    <rPh sb="38" eb="40">
      <t>ネンド</t>
    </rPh>
    <rPh sb="50" eb="51">
      <t>オ</t>
    </rPh>
    <rPh sb="52" eb="53">
      <t>コ</t>
    </rPh>
    <rPh sb="59" eb="61">
      <t>ヘイセイ</t>
    </rPh>
    <rPh sb="63" eb="65">
      <t>ネンド</t>
    </rPh>
    <rPh sb="67" eb="70">
      <t>コウハンイ</t>
    </rPh>
    <rPh sb="71" eb="72">
      <t>ト</t>
    </rPh>
    <rPh sb="73" eb="74">
      <t>ク</t>
    </rPh>
    <rPh sb="78" eb="80">
      <t>ロウスイ</t>
    </rPh>
    <rPh sb="80" eb="82">
      <t>チョウサ</t>
    </rPh>
    <rPh sb="83" eb="85">
      <t>ロウスイ</t>
    </rPh>
    <rPh sb="85" eb="87">
      <t>シュウゼン</t>
    </rPh>
    <rPh sb="88" eb="90">
      <t>コウカ</t>
    </rPh>
    <rPh sb="91" eb="92">
      <t>アラワ</t>
    </rPh>
    <rPh sb="94" eb="96">
      <t>ヘイセイ</t>
    </rPh>
    <rPh sb="98" eb="100">
      <t>ネンド</t>
    </rPh>
    <rPh sb="108" eb="110">
      <t>ネンネン</t>
    </rPh>
    <rPh sb="110" eb="113">
      <t>ユウシュウリツ</t>
    </rPh>
    <rPh sb="114" eb="116">
      <t>ジョウショウ</t>
    </rPh>
    <rPh sb="124" eb="126">
      <t>コウカ</t>
    </rPh>
    <rPh sb="129" eb="131">
      <t>ケイジョウ</t>
    </rPh>
    <rPh sb="131" eb="133">
      <t>ヒヨウ</t>
    </rPh>
    <rPh sb="134" eb="136">
      <t>ヨクセイ</t>
    </rPh>
    <rPh sb="137" eb="138">
      <t>ハカ</t>
    </rPh>
    <rPh sb="141" eb="143">
      <t>ケイジョウ</t>
    </rPh>
    <rPh sb="143" eb="145">
      <t>ケイヒ</t>
    </rPh>
    <rPh sb="145" eb="147">
      <t>ヒリツ</t>
    </rPh>
    <rPh sb="148" eb="150">
      <t>カイゼン</t>
    </rPh>
    <rPh sb="163" eb="165">
      <t>キギョウ</t>
    </rPh>
    <rPh sb="165" eb="167">
      <t>カイケイ</t>
    </rPh>
    <rPh sb="168" eb="170">
      <t>ナイブ</t>
    </rPh>
    <rPh sb="170" eb="172">
      <t>リュウホ</t>
    </rPh>
    <rPh sb="172" eb="174">
      <t>シキン</t>
    </rPh>
    <rPh sb="175" eb="176">
      <t>ヤク</t>
    </rPh>
    <rPh sb="177" eb="179">
      <t>オクエン</t>
    </rPh>
    <rPh sb="183" eb="185">
      <t>ヘイセイ</t>
    </rPh>
    <rPh sb="187" eb="191">
      <t>ネンドイコウ</t>
    </rPh>
    <rPh sb="191" eb="193">
      <t>シラカワ</t>
    </rPh>
    <rPh sb="193" eb="195">
      <t>コウイキ</t>
    </rPh>
    <rPh sb="195" eb="198">
      <t>シチョウソン</t>
    </rPh>
    <rPh sb="198" eb="199">
      <t>ケン</t>
    </rPh>
    <rPh sb="199" eb="201">
      <t>セイビ</t>
    </rPh>
    <rPh sb="201" eb="203">
      <t>クミアイ</t>
    </rPh>
    <rPh sb="204" eb="206">
      <t>シハラ</t>
    </rPh>
    <rPh sb="207" eb="208">
      <t>ヤク</t>
    </rPh>
    <rPh sb="209" eb="211">
      <t>オクエン</t>
    </rPh>
    <rPh sb="212" eb="215">
      <t>フタンキン</t>
    </rPh>
    <rPh sb="220" eb="222">
      <t>ジュウブン</t>
    </rPh>
    <rPh sb="222" eb="224">
      <t>タイオウ</t>
    </rPh>
    <rPh sb="227" eb="229">
      <t>スイジュン</t>
    </rPh>
    <rPh sb="236" eb="238">
      <t>ジンコウ</t>
    </rPh>
    <rPh sb="238" eb="240">
      <t>ゲンショウ</t>
    </rPh>
    <rPh sb="241" eb="243">
      <t>セッスイ</t>
    </rPh>
    <rPh sb="243" eb="245">
      <t>イシキ</t>
    </rPh>
    <rPh sb="246" eb="248">
      <t>コウジョウ</t>
    </rPh>
    <rPh sb="248" eb="249">
      <t>トウ</t>
    </rPh>
    <rPh sb="252" eb="254">
      <t>キュウスイ</t>
    </rPh>
    <rPh sb="254" eb="256">
      <t>シュウエキ</t>
    </rPh>
    <rPh sb="257" eb="259">
      <t>ゾウカ</t>
    </rPh>
    <rPh sb="260" eb="262">
      <t>コンゴ</t>
    </rPh>
    <rPh sb="262" eb="264">
      <t>ミコ</t>
    </rPh>
    <rPh sb="269" eb="272">
      <t>リュウドウセイ</t>
    </rPh>
    <rPh sb="272" eb="274">
      <t>ヒリツ</t>
    </rPh>
    <rPh sb="275" eb="277">
      <t>チュウイ</t>
    </rPh>
    <rPh sb="281" eb="283">
      <t>シンチョウ</t>
    </rPh>
    <rPh sb="284" eb="286">
      <t>ケイエイ</t>
    </rPh>
    <rPh sb="287" eb="288">
      <t>ツト</t>
    </rPh>
    <rPh sb="297" eb="299">
      <t>ジョウキョウ</t>
    </rPh>
    <rPh sb="307" eb="309">
      <t>キギョウ</t>
    </rPh>
    <rPh sb="309" eb="310">
      <t>サイ</t>
    </rPh>
    <rPh sb="316" eb="318">
      <t>ヘイセイ</t>
    </rPh>
    <rPh sb="320" eb="324">
      <t>ネンドイコウ</t>
    </rPh>
    <rPh sb="324" eb="326">
      <t>ガンキン</t>
    </rPh>
    <rPh sb="326" eb="328">
      <t>ショウカン</t>
    </rPh>
    <rPh sb="328" eb="329">
      <t>ガク</t>
    </rPh>
    <rPh sb="347" eb="349">
      <t>イカ</t>
    </rPh>
    <rPh sb="350" eb="352">
      <t>スイイ</t>
    </rPh>
    <rPh sb="357" eb="359">
      <t>ネンネン</t>
    </rPh>
    <rPh sb="359" eb="361">
      <t>ザンダカ</t>
    </rPh>
    <rPh sb="362" eb="364">
      <t>ゲンショウ</t>
    </rPh>
    <rPh sb="376" eb="378">
      <t>ヒカク</t>
    </rPh>
    <rPh sb="380" eb="382">
      <t>キギョウ</t>
    </rPh>
    <rPh sb="382" eb="383">
      <t>サイ</t>
    </rPh>
    <rPh sb="383" eb="385">
      <t>ザンダカ</t>
    </rPh>
    <rPh sb="385" eb="387">
      <t>キュウスイ</t>
    </rPh>
    <rPh sb="387" eb="389">
      <t>シュウエキ</t>
    </rPh>
    <rPh sb="389" eb="391">
      <t>ヒリツ</t>
    </rPh>
    <rPh sb="392" eb="393">
      <t>タカ</t>
    </rPh>
    <rPh sb="397" eb="399">
      <t>ヘイセイ</t>
    </rPh>
    <rPh sb="401" eb="403">
      <t>ネンド</t>
    </rPh>
    <rPh sb="405" eb="407">
      <t>シラカワ</t>
    </rPh>
    <rPh sb="407" eb="409">
      <t>コウイキ</t>
    </rPh>
    <rPh sb="409" eb="412">
      <t>シチョウソン</t>
    </rPh>
    <rPh sb="412" eb="413">
      <t>ケン</t>
    </rPh>
    <rPh sb="413" eb="415">
      <t>セイビ</t>
    </rPh>
    <rPh sb="415" eb="417">
      <t>クミアイ</t>
    </rPh>
    <rPh sb="420" eb="422">
      <t>スイドウ</t>
    </rPh>
    <rPh sb="422" eb="424">
      <t>ヨウスイ</t>
    </rPh>
    <rPh sb="424" eb="426">
      <t>ジュスイ</t>
    </rPh>
    <rPh sb="430" eb="432">
      <t>シセツ</t>
    </rPh>
    <rPh sb="432" eb="434">
      <t>セイビ</t>
    </rPh>
    <rPh sb="435" eb="436">
      <t>ヤク</t>
    </rPh>
    <rPh sb="438" eb="440">
      <t>オクエン</t>
    </rPh>
    <rPh sb="441" eb="443">
      <t>トウシ</t>
    </rPh>
    <rPh sb="456" eb="458">
      <t>コンゴ</t>
    </rPh>
    <rPh sb="458" eb="459">
      <t>ユル</t>
    </rPh>
    <rPh sb="462" eb="464">
      <t>ヒリツ</t>
    </rPh>
    <rPh sb="464" eb="466">
      <t>カイゼン</t>
    </rPh>
    <rPh sb="467" eb="469">
      <t>ミコ</t>
    </rPh>
    <rPh sb="476" eb="478">
      <t>キュウスイ</t>
    </rPh>
    <rPh sb="478" eb="480">
      <t>ゲンカ</t>
    </rPh>
    <rPh sb="481" eb="483">
      <t>リョウキン</t>
    </rPh>
    <rPh sb="483" eb="485">
      <t>カイシュウ</t>
    </rPh>
    <rPh sb="485" eb="486">
      <t>リツ</t>
    </rPh>
    <rPh sb="492" eb="494">
      <t>トウメン</t>
    </rPh>
    <rPh sb="494" eb="496">
      <t>カイゼン</t>
    </rPh>
    <rPh sb="497" eb="499">
      <t>ミコ</t>
    </rPh>
    <rPh sb="502" eb="504">
      <t>ジョウキョウ</t>
    </rPh>
    <rPh sb="512" eb="514">
      <t>ヘイセイ</t>
    </rPh>
    <rPh sb="516" eb="518">
      <t>ネンド</t>
    </rPh>
    <rPh sb="520" eb="521">
      <t>ニチ</t>
    </rPh>
    <rPh sb="521" eb="523">
      <t>サイダイ</t>
    </rPh>
    <rPh sb="523" eb="525">
      <t>ハイスイ</t>
    </rPh>
    <rPh sb="525" eb="526">
      <t>リョウ</t>
    </rPh>
    <rPh sb="535" eb="536">
      <t>ニチ</t>
    </rPh>
    <rPh sb="536" eb="538">
      <t>ヘイキン</t>
    </rPh>
    <rPh sb="538" eb="540">
      <t>ハイスイ</t>
    </rPh>
    <rPh sb="540" eb="541">
      <t>リョウ</t>
    </rPh>
    <rPh sb="552" eb="554">
      <t>ケイカク</t>
    </rPh>
    <rPh sb="554" eb="556">
      <t>ハイスイ</t>
    </rPh>
    <rPh sb="556" eb="557">
      <t>リョウ</t>
    </rPh>
    <rPh sb="559" eb="560">
      <t>ニチ</t>
    </rPh>
    <rPh sb="560" eb="561">
      <t>ア</t>
    </rPh>
    <rPh sb="576" eb="578">
      <t>コンゴ</t>
    </rPh>
    <rPh sb="579" eb="581">
      <t>スイゲン</t>
    </rPh>
    <rPh sb="582" eb="584">
      <t>キュウシ</t>
    </rPh>
    <rPh sb="585" eb="588">
      <t>ジョウスイジョウ</t>
    </rPh>
    <rPh sb="589" eb="591">
      <t>ハイシ</t>
    </rPh>
    <rPh sb="591" eb="592">
      <t>ナド</t>
    </rPh>
    <rPh sb="592" eb="594">
      <t>ハイスイ</t>
    </rPh>
    <rPh sb="594" eb="595">
      <t>リョウ</t>
    </rPh>
    <rPh sb="596" eb="598">
      <t>スイイ</t>
    </rPh>
    <rPh sb="599" eb="600">
      <t>ミ</t>
    </rPh>
    <rPh sb="603" eb="605">
      <t>ケントウ</t>
    </rPh>
    <rPh sb="610" eb="613">
      <t>コウリツテキ</t>
    </rPh>
    <rPh sb="614" eb="616">
      <t>ジギョウ</t>
    </rPh>
    <rPh sb="616" eb="618">
      <t>ウンエイ</t>
    </rPh>
    <rPh sb="619" eb="620">
      <t>ツト</t>
    </rPh>
    <rPh sb="622" eb="624">
      <t>ケイエイ</t>
    </rPh>
    <rPh sb="625" eb="628">
      <t>ケンゼンセイ</t>
    </rPh>
    <rPh sb="629" eb="631">
      <t>タンポ</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</si>
</sst>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0.15</c:v>
                </c:pt>
                <c:pt idx="2">
                  <c:v>0.01</c:v>
                </c:pt>
                <c:pt idx="3">
                  <c:v>0.05</c:v>
                </c:pt>
                <c:pt idx="4">
                  <c:v>0.22</c:v>
                </c:pt>
              </c:numCache>
            </c:numRef>
          </c:val>
        </c:ser>
        <c:dLbls>
          <c:showLegendKey val="0"/>
          <c:showVal val="0"/>
          <c:showCatName val="0"/>
          <c:showSerName val="0"/>
          <c:showPercent val="0"/>
          <c:showBubbleSize val="0"/>
        </c:dLbls>
        <c:gapWidth val="150"/>
        <c:axId val="247587600"/>
        <c:axId val="24759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247587600"/>
        <c:axId val="247596176"/>
      </c:lineChart>
      <c:dateAx>
        <c:axId val="247587600"/>
        <c:scaling>
          <c:orientation val="minMax"/>
        </c:scaling>
        <c:delete val="1"/>
        <c:axPos val="b"/>
        <c:numFmt formatCode="ge" sourceLinked="1"/>
        <c:majorTickMark val="none"/>
        <c:minorTickMark val="none"/>
        <c:tickLblPos val="none"/>
        <c:crossAx val="247596176"/>
        <c:crosses val="autoZero"/>
        <c:auto val="1"/>
        <c:lblOffset val="100"/>
        <c:baseTimeUnit val="years"/>
      </c:dateAx>
      <c:valAx>
        <c:axId val="24759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8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57.27</c:v>
                </c:pt>
                <c:pt idx="1">
                  <c:v>59.97</c:v>
                </c:pt>
                <c:pt idx="2">
                  <c:v>61.36</c:v>
                </c:pt>
                <c:pt idx="3">
                  <c:v>59.17</c:v>
                </c:pt>
                <c:pt idx="4">
                  <c:v>55.18</c:v>
                </c:pt>
              </c:numCache>
            </c:numRef>
          </c:val>
        </c:ser>
        <c:dLbls>
          <c:showLegendKey val="0"/>
          <c:showVal val="0"/>
          <c:showCatName val="0"/>
          <c:showSerName val="0"/>
          <c:showPercent val="0"/>
          <c:showBubbleSize val="0"/>
        </c:dLbls>
        <c:gapWidth val="150"/>
        <c:axId val="248005328"/>
        <c:axId val="24800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48005328"/>
        <c:axId val="248005720"/>
      </c:lineChart>
      <c:dateAx>
        <c:axId val="248005328"/>
        <c:scaling>
          <c:orientation val="minMax"/>
        </c:scaling>
        <c:delete val="1"/>
        <c:axPos val="b"/>
        <c:numFmt formatCode="ge" sourceLinked="1"/>
        <c:majorTickMark val="none"/>
        <c:minorTickMark val="none"/>
        <c:tickLblPos val="none"/>
        <c:crossAx val="248005720"/>
        <c:crosses val="autoZero"/>
        <c:auto val="1"/>
        <c:lblOffset val="100"/>
        <c:baseTimeUnit val="years"/>
      </c:dateAx>
      <c:valAx>
        <c:axId val="24800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74.739999999999995</c:v>
                </c:pt>
                <c:pt idx="1">
                  <c:v>71.430000000000007</c:v>
                </c:pt>
                <c:pt idx="2">
                  <c:v>70.150000000000006</c:v>
                </c:pt>
                <c:pt idx="3">
                  <c:v>72.34</c:v>
                </c:pt>
                <c:pt idx="4">
                  <c:v>79.05</c:v>
                </c:pt>
              </c:numCache>
            </c:numRef>
          </c:val>
        </c:ser>
        <c:dLbls>
          <c:showLegendKey val="0"/>
          <c:showVal val="0"/>
          <c:showCatName val="0"/>
          <c:showSerName val="0"/>
          <c:showPercent val="0"/>
          <c:showBubbleSize val="0"/>
        </c:dLbls>
        <c:gapWidth val="150"/>
        <c:axId val="248508992"/>
        <c:axId val="24850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48508992"/>
        <c:axId val="248509384"/>
      </c:lineChart>
      <c:dateAx>
        <c:axId val="248508992"/>
        <c:scaling>
          <c:orientation val="minMax"/>
        </c:scaling>
        <c:delete val="1"/>
        <c:axPos val="b"/>
        <c:numFmt formatCode="ge" sourceLinked="1"/>
        <c:majorTickMark val="none"/>
        <c:minorTickMark val="none"/>
        <c:tickLblPos val="none"/>
        <c:crossAx val="248509384"/>
        <c:crosses val="autoZero"/>
        <c:auto val="1"/>
        <c:lblOffset val="100"/>
        <c:baseTimeUnit val="years"/>
      </c:dateAx>
      <c:valAx>
        <c:axId val="24850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103.32</c:v>
                </c:pt>
                <c:pt idx="1">
                  <c:v>104.07</c:v>
                </c:pt>
                <c:pt idx="2">
                  <c:v>106.43</c:v>
                </c:pt>
                <c:pt idx="3">
                  <c:v>112.72</c:v>
                </c:pt>
                <c:pt idx="4">
                  <c:v>113.05</c:v>
                </c:pt>
              </c:numCache>
            </c:numRef>
          </c:val>
        </c:ser>
        <c:dLbls>
          <c:showLegendKey val="0"/>
          <c:showVal val="0"/>
          <c:showCatName val="0"/>
          <c:showSerName val="0"/>
          <c:showPercent val="0"/>
          <c:showBubbleSize val="0"/>
        </c:dLbls>
        <c:gapWidth val="150"/>
        <c:axId val="247674096"/>
        <c:axId val="24767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247674096"/>
        <c:axId val="247678576"/>
      </c:lineChart>
      <c:dateAx>
        <c:axId val="247674096"/>
        <c:scaling>
          <c:orientation val="minMax"/>
        </c:scaling>
        <c:delete val="1"/>
        <c:axPos val="b"/>
        <c:numFmt formatCode="ge" sourceLinked="1"/>
        <c:majorTickMark val="none"/>
        <c:minorTickMark val="none"/>
        <c:tickLblPos val="none"/>
        <c:crossAx val="247678576"/>
        <c:crosses val="autoZero"/>
        <c:auto val="1"/>
        <c:lblOffset val="100"/>
        <c:baseTimeUnit val="years"/>
      </c:dateAx>
      <c:valAx>
        <c:axId val="24767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38.53</c:v>
                </c:pt>
                <c:pt idx="1">
                  <c:v>40.47</c:v>
                </c:pt>
                <c:pt idx="2">
                  <c:v>42.64</c:v>
                </c:pt>
                <c:pt idx="3">
                  <c:v>44.22</c:v>
                </c:pt>
                <c:pt idx="4">
                  <c:v>46.24</c:v>
                </c:pt>
              </c:numCache>
            </c:numRef>
          </c:val>
        </c:ser>
        <c:dLbls>
          <c:showLegendKey val="0"/>
          <c:showVal val="0"/>
          <c:showCatName val="0"/>
          <c:showSerName val="0"/>
          <c:showPercent val="0"/>
          <c:showBubbleSize val="0"/>
        </c:dLbls>
        <c:gapWidth val="150"/>
        <c:axId val="247750080"/>
        <c:axId val="247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47750080"/>
        <c:axId val="247750464"/>
      </c:lineChart>
      <c:dateAx>
        <c:axId val="247750080"/>
        <c:scaling>
          <c:orientation val="minMax"/>
        </c:scaling>
        <c:delete val="1"/>
        <c:axPos val="b"/>
        <c:numFmt formatCode="ge" sourceLinked="1"/>
        <c:majorTickMark val="none"/>
        <c:minorTickMark val="none"/>
        <c:tickLblPos val="none"/>
        <c:crossAx val="247750464"/>
        <c:crosses val="autoZero"/>
        <c:auto val="1"/>
        <c:lblOffset val="100"/>
        <c:baseTimeUnit val="years"/>
      </c:dateAx>
      <c:valAx>
        <c:axId val="247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2.57</c:v>
                </c:pt>
                <c:pt idx="4" formatCode="#,##0.00;&quot;△&quot;#,##0.00;&quot;-&quot;">
                  <c:v>6.69</c:v>
                </c:pt>
              </c:numCache>
            </c:numRef>
          </c:val>
        </c:ser>
        <c:dLbls>
          <c:showLegendKey val="0"/>
          <c:showVal val="0"/>
          <c:showCatName val="0"/>
          <c:showSerName val="0"/>
          <c:showPercent val="0"/>
          <c:showBubbleSize val="0"/>
        </c:dLbls>
        <c:gapWidth val="150"/>
        <c:axId val="247800720"/>
        <c:axId val="24780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47800720"/>
        <c:axId val="247801128"/>
      </c:lineChart>
      <c:dateAx>
        <c:axId val="247800720"/>
        <c:scaling>
          <c:orientation val="minMax"/>
        </c:scaling>
        <c:delete val="1"/>
        <c:axPos val="b"/>
        <c:numFmt formatCode="ge" sourceLinked="1"/>
        <c:majorTickMark val="none"/>
        <c:minorTickMark val="none"/>
        <c:tickLblPos val="none"/>
        <c:crossAx val="247801128"/>
        <c:crosses val="autoZero"/>
        <c:auto val="1"/>
        <c:lblOffset val="100"/>
        <c:baseTimeUnit val="years"/>
      </c:dateAx>
      <c:valAx>
        <c:axId val="24780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0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802304"/>
        <c:axId val="2478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47802304"/>
        <c:axId val="247802696"/>
      </c:lineChart>
      <c:dateAx>
        <c:axId val="247802304"/>
        <c:scaling>
          <c:orientation val="minMax"/>
        </c:scaling>
        <c:delete val="1"/>
        <c:axPos val="b"/>
        <c:numFmt formatCode="ge" sourceLinked="1"/>
        <c:majorTickMark val="none"/>
        <c:minorTickMark val="none"/>
        <c:tickLblPos val="none"/>
        <c:crossAx val="247802696"/>
        <c:crosses val="autoZero"/>
        <c:auto val="1"/>
        <c:lblOffset val="100"/>
        <c:baseTimeUnit val="years"/>
      </c:dateAx>
      <c:valAx>
        <c:axId val="24780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2485.84</c:v>
                </c:pt>
                <c:pt idx="1">
                  <c:v>2719.59</c:v>
                </c:pt>
                <c:pt idx="2">
                  <c:v>858.95</c:v>
                </c:pt>
                <c:pt idx="3">
                  <c:v>243.44</c:v>
                </c:pt>
                <c:pt idx="4">
                  <c:v>241.69</c:v>
                </c:pt>
              </c:numCache>
            </c:numRef>
          </c:val>
        </c:ser>
        <c:dLbls>
          <c:showLegendKey val="0"/>
          <c:showVal val="0"/>
          <c:showCatName val="0"/>
          <c:showSerName val="0"/>
          <c:showPercent val="0"/>
          <c:showBubbleSize val="0"/>
        </c:dLbls>
        <c:gapWidth val="150"/>
        <c:axId val="247803872"/>
        <c:axId val="24780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47803872"/>
        <c:axId val="247804264"/>
      </c:lineChart>
      <c:dateAx>
        <c:axId val="247803872"/>
        <c:scaling>
          <c:orientation val="minMax"/>
        </c:scaling>
        <c:delete val="1"/>
        <c:axPos val="b"/>
        <c:numFmt formatCode="ge" sourceLinked="1"/>
        <c:majorTickMark val="none"/>
        <c:minorTickMark val="none"/>
        <c:tickLblPos val="none"/>
        <c:crossAx val="247804264"/>
        <c:crosses val="autoZero"/>
        <c:auto val="1"/>
        <c:lblOffset val="100"/>
        <c:baseTimeUnit val="years"/>
      </c:dateAx>
      <c:valAx>
        <c:axId val="24780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8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855.28</c:v>
                </c:pt>
                <c:pt idx="1">
                  <c:v>820.96</c:v>
                </c:pt>
                <c:pt idx="2">
                  <c:v>767.39</c:v>
                </c:pt>
                <c:pt idx="3">
                  <c:v>734.26</c:v>
                </c:pt>
                <c:pt idx="4">
                  <c:v>672.04</c:v>
                </c:pt>
              </c:numCache>
            </c:numRef>
          </c:val>
        </c:ser>
        <c:dLbls>
          <c:showLegendKey val="0"/>
          <c:showVal val="0"/>
          <c:showCatName val="0"/>
          <c:showSerName val="0"/>
          <c:showPercent val="0"/>
          <c:showBubbleSize val="0"/>
        </c:dLbls>
        <c:gapWidth val="150"/>
        <c:axId val="248231064"/>
        <c:axId val="2482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48231064"/>
        <c:axId val="248231456"/>
      </c:lineChart>
      <c:dateAx>
        <c:axId val="248231064"/>
        <c:scaling>
          <c:orientation val="minMax"/>
        </c:scaling>
        <c:delete val="1"/>
        <c:axPos val="b"/>
        <c:numFmt formatCode="ge" sourceLinked="1"/>
        <c:majorTickMark val="none"/>
        <c:minorTickMark val="none"/>
        <c:tickLblPos val="none"/>
        <c:crossAx val="248231456"/>
        <c:crosses val="autoZero"/>
        <c:auto val="1"/>
        <c:lblOffset val="100"/>
        <c:baseTimeUnit val="years"/>
      </c:dateAx>
      <c:valAx>
        <c:axId val="2482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23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78.84</c:v>
                </c:pt>
                <c:pt idx="1">
                  <c:v>79.89</c:v>
                </c:pt>
                <c:pt idx="2">
                  <c:v>81.239999999999995</c:v>
                </c:pt>
                <c:pt idx="3">
                  <c:v>86.45</c:v>
                </c:pt>
                <c:pt idx="4">
                  <c:v>87.57</c:v>
                </c:pt>
              </c:numCache>
            </c:numRef>
          </c:val>
        </c:ser>
        <c:dLbls>
          <c:showLegendKey val="0"/>
          <c:showVal val="0"/>
          <c:showCatName val="0"/>
          <c:showSerName val="0"/>
          <c:showPercent val="0"/>
          <c:showBubbleSize val="0"/>
        </c:dLbls>
        <c:gapWidth val="150"/>
        <c:axId val="248002192"/>
        <c:axId val="24800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48002192"/>
        <c:axId val="248002584"/>
      </c:lineChart>
      <c:dateAx>
        <c:axId val="248002192"/>
        <c:scaling>
          <c:orientation val="minMax"/>
        </c:scaling>
        <c:delete val="1"/>
        <c:axPos val="b"/>
        <c:numFmt formatCode="ge" sourceLinked="1"/>
        <c:majorTickMark val="none"/>
        <c:minorTickMark val="none"/>
        <c:tickLblPos val="none"/>
        <c:crossAx val="248002584"/>
        <c:crosses val="autoZero"/>
        <c:auto val="1"/>
        <c:lblOffset val="100"/>
        <c:baseTimeUnit val="years"/>
      </c:dateAx>
      <c:valAx>
        <c:axId val="24800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0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283.43</c:v>
                </c:pt>
                <c:pt idx="1">
                  <c:v>279.7</c:v>
                </c:pt>
                <c:pt idx="2">
                  <c:v>275.08</c:v>
                </c:pt>
                <c:pt idx="3">
                  <c:v>259.20999999999998</c:v>
                </c:pt>
                <c:pt idx="4">
                  <c:v>255.77</c:v>
                </c:pt>
              </c:numCache>
            </c:numRef>
          </c:val>
        </c:ser>
        <c:dLbls>
          <c:showLegendKey val="0"/>
          <c:showVal val="0"/>
          <c:showCatName val="0"/>
          <c:showSerName val="0"/>
          <c:showPercent val="0"/>
          <c:showBubbleSize val="0"/>
        </c:dLbls>
        <c:gapWidth val="150"/>
        <c:axId val="248003760"/>
        <c:axId val="24800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48003760"/>
        <c:axId val="248004152"/>
      </c:lineChart>
      <c:dateAx>
        <c:axId val="248003760"/>
        <c:scaling>
          <c:orientation val="minMax"/>
        </c:scaling>
        <c:delete val="1"/>
        <c:axPos val="b"/>
        <c:numFmt formatCode="ge" sourceLinked="1"/>
        <c:majorTickMark val="none"/>
        <c:minorTickMark val="none"/>
        <c:tickLblPos val="none"/>
        <c:crossAx val="248004152"/>
        <c:crosses val="autoZero"/>
        <c:auto val="1"/>
        <c:lblOffset val="100"/>
        <c:baseTimeUnit val="years"/>
      </c:dateAx>
      <c:valAx>
        <c:axId val="24800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福島県　棚倉町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A7</v>
      </c>
      <c r="AA8" s="75"/>
      <c r="AB8" s="75"/>
      <c r="AC8" s="75"/>
      <c r="AD8" s="75"/>
      <c r="AE8" s="75"/>
      <c r="AF8" s="75"/>
      <c r="AG8" s="76"/>
      <c r="AH8" s="3"/>
      <c r="AI8" s="77">
        <f>データ!Q6</f>
        <v>14665</v>
      </c>
      <c r="AJ8" s="78"/>
      <c r="AK8" s="78"/>
      <c r="AL8" s="78"/>
      <c r="AM8" s="78"/>
      <c r="AN8" s="78"/>
      <c r="AO8" s="78"/>
      <c r="AP8" s="79"/>
      <c r="AQ8" s="60">
        <f>データ!R6</f>
        <v>159.93</v>
      </c>
      <c r="AR8" s="60"/>
      <c r="AS8" s="60"/>
      <c r="AT8" s="60"/>
      <c r="AU8" s="60"/>
      <c r="AV8" s="60"/>
      <c r="AW8" s="60"/>
      <c r="AX8" s="60"/>
      <c r="AY8" s="60">
        <f>データ!S6</f>
        <v>91.7</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47.35</v>
      </c>
      <c r="K10" s="60"/>
      <c r="L10" s="60"/>
      <c r="M10" s="60"/>
      <c r="N10" s="60"/>
      <c r="O10" s="60"/>
      <c r="P10" s="60"/>
      <c r="Q10" s="60"/>
      <c r="R10" s="60">
        <f>データ!O6</f>
        <v>98.41</v>
      </c>
      <c r="S10" s="60"/>
      <c r="T10" s="60"/>
      <c r="U10" s="60"/>
      <c r="V10" s="60"/>
      <c r="W10" s="60"/>
      <c r="X10" s="60"/>
      <c r="Y10" s="60"/>
      <c r="Z10" s="68">
        <f>データ!P6</f>
        <v>4386</v>
      </c>
      <c r="AA10" s="68"/>
      <c r="AB10" s="68"/>
      <c r="AC10" s="68"/>
      <c r="AD10" s="68"/>
      <c r="AE10" s="68"/>
      <c r="AF10" s="68"/>
      <c r="AG10" s="68"/>
      <c r="AH10" s="2"/>
      <c r="AI10" s="68">
        <f>データ!T6</f>
        <v>13545</v>
      </c>
      <c r="AJ10" s="68"/>
      <c r="AK10" s="68"/>
      <c r="AL10" s="68"/>
      <c r="AM10" s="68"/>
      <c r="AN10" s="68"/>
      <c r="AO10" s="68"/>
      <c r="AP10" s="68"/>
      <c r="AQ10" s="60">
        <f>データ!U6</f>
        <v>30.1</v>
      </c>
      <c r="AR10" s="60"/>
      <c r="AS10" s="60"/>
      <c r="AT10" s="60"/>
      <c r="AU10" s="60"/>
      <c r="AV10" s="60"/>
      <c r="AW10" s="60"/>
      <c r="AX10" s="60"/>
      <c r="AY10" s="60">
        <f>データ!V6</f>
        <v>450</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74811</v>
      </c>
      <c r="D6" s="31">
        <f t="shared" si="3"/>
        <v>46</v>
      </c>
      <c r="E6" s="31">
        <f t="shared" si="3"/>
        <v>1</v>
      </c>
      <c r="F6" s="31">
        <f t="shared" si="3"/>
        <v>0</v>
      </c>
      <c r="G6" s="31">
        <f t="shared" si="3"/>
        <v>1</v>
      </c>
      <c r="H6" s="31" t="str">
        <f t="shared" si="3"/>
        <v>福島県　棚倉町</v>
      </c>
      <c r="I6" s="31" t="str">
        <f t="shared" si="3"/>
        <v>法適用</v>
      </c>
      <c r="J6" s="31" t="str">
        <f t="shared" si="3"/>
        <v>水道事業</v>
      </c>
      <c r="K6" s="31" t="str">
        <f t="shared" si="3"/>
        <v>末端給水事業</v>
      </c>
      <c r="L6" s="31" t="str">
        <f t="shared" si="3"/>
        <v>A7</v>
      </c>
      <c r="M6" s="32" t="str">
        <f t="shared" si="3"/>
        <v>-</v>
      </c>
      <c r="N6" s="32">
        <f t="shared" si="3"/>
        <v>47.35</v>
      </c>
      <c r="O6" s="32">
        <f t="shared" si="3"/>
        <v>98.41</v>
      </c>
      <c r="P6" s="32">
        <f t="shared" si="3"/>
        <v>4386</v>
      </c>
      <c r="Q6" s="32">
        <f t="shared" si="3"/>
        <v>14665</v>
      </c>
      <c r="R6" s="32">
        <f t="shared" si="3"/>
        <v>159.93</v>
      </c>
      <c r="S6" s="32">
        <f t="shared" si="3"/>
        <v>91.7</v>
      </c>
      <c r="T6" s="32">
        <f t="shared" si="3"/>
        <v>13545</v>
      </c>
      <c r="U6" s="32">
        <f t="shared" si="3"/>
        <v>30.1</v>
      </c>
      <c r="V6" s="32">
        <f t="shared" si="3"/>
        <v>450</v>
      </c>
      <c r="W6" s="33">
        <f>IF(W7="",NA(),W7)</f>
        <v>103.32</v>
      </c>
      <c r="X6" s="33">
        <f t="shared" ref="X6:AF6" si="4">IF(X7="",NA(),X7)</f>
        <v>104.07</v>
      </c>
      <c r="Y6" s="33">
        <f t="shared" si="4"/>
        <v>106.43</v>
      </c>
      <c r="Z6" s="33">
        <f t="shared" si="4"/>
        <v>112.72</v>
      </c>
      <c r="AA6" s="33">
        <f t="shared" si="4"/>
        <v>113.05</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2485.84</v>
      </c>
      <c r="AT6" s="33">
        <f t="shared" ref="AT6:BB6" si="6">IF(AT7="",NA(),AT7)</f>
        <v>2719.59</v>
      </c>
      <c r="AU6" s="33">
        <f t="shared" si="6"/>
        <v>858.95</v>
      </c>
      <c r="AV6" s="33">
        <f t="shared" si="6"/>
        <v>243.44</v>
      </c>
      <c r="AW6" s="33">
        <f t="shared" si="6"/>
        <v>241.69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855.28</v>
      </c>
      <c r="BE6" s="33">
        <f t="shared" ref="BE6:BM6" si="7">IF(BE7="",NA(),BE7)</f>
        <v>820.96</v>
      </c>
      <c r="BF6" s="33">
        <f t="shared" si="7"/>
        <v>767.39</v>
      </c>
      <c r="BG6" s="33">
        <f t="shared" si="7"/>
        <v>734.26</v>
      </c>
      <c r="BH6" s="33">
        <f t="shared" si="7"/>
        <v>672.04</v>
      </c>
      <c r="BI6" s="33">
        <f t="shared" si="7"/>
        <v>474.06</v>
      </c>
      <c r="BJ6" s="33">
        <f t="shared" si="7"/>
        <v>458</v>
      </c>
      <c r="BK6" s="33">
        <f t="shared" si="7"/>
        <v>443.13</v>
      </c>
      <c r="BL6" s="33">
        <f t="shared" si="7"/>
        <v>442.54</v>
      </c>
      <c r="BM6" s="33">
        <f t="shared" si="7"/>
        <v>431</v>
      </c>
      <c r="BN6" s="32" t="str">
        <f>IF(BN7="","",IF(BN7="-","【-】","【"&amp;SUBSTITUTE(TEXT(BN7,"#,##0.00"),"-","△")&amp;"】"))</f>
        <v>【276.38】</v>
      </c>
      <c r="BO6" s="33">
        <f>IF(BO7="",NA(),BO7)</f>
        <v>78.84</v>
      </c>
      <c r="BP6" s="33">
        <f t="shared" ref="BP6:BX6" si="8">IF(BP7="",NA(),BP7)</f>
        <v>79.89</v>
      </c>
      <c r="BQ6" s="33">
        <f t="shared" si="8"/>
        <v>81.239999999999995</v>
      </c>
      <c r="BR6" s="33">
        <f t="shared" si="8"/>
        <v>86.45</v>
      </c>
      <c r="BS6" s="33">
        <f t="shared" si="8"/>
        <v>87.57</v>
      </c>
      <c r="BT6" s="33">
        <f t="shared" si="8"/>
        <v>96.62</v>
      </c>
      <c r="BU6" s="33">
        <f t="shared" si="8"/>
        <v>96.27</v>
      </c>
      <c r="BV6" s="33">
        <f t="shared" si="8"/>
        <v>95.4</v>
      </c>
      <c r="BW6" s="33">
        <f t="shared" si="8"/>
        <v>98.6</v>
      </c>
      <c r="BX6" s="33">
        <f t="shared" si="8"/>
        <v>100.82</v>
      </c>
      <c r="BY6" s="32" t="str">
        <f>IF(BY7="","",IF(BY7="-","【-】","【"&amp;SUBSTITUTE(TEXT(BY7,"#,##0.00"),"-","△")&amp;"】"))</f>
        <v>【104.99】</v>
      </c>
      <c r="BZ6" s="33">
        <f>IF(BZ7="",NA(),BZ7)</f>
        <v>283.43</v>
      </c>
      <c r="CA6" s="33">
        <f t="shared" ref="CA6:CI6" si="9">IF(CA7="",NA(),CA7)</f>
        <v>279.7</v>
      </c>
      <c r="CB6" s="33">
        <f t="shared" si="9"/>
        <v>275.08</v>
      </c>
      <c r="CC6" s="33">
        <f t="shared" si="9"/>
        <v>259.20999999999998</v>
      </c>
      <c r="CD6" s="33">
        <f t="shared" si="9"/>
        <v>255.77</v>
      </c>
      <c r="CE6" s="33">
        <f t="shared" si="9"/>
        <v>184.53</v>
      </c>
      <c r="CF6" s="33">
        <f t="shared" si="9"/>
        <v>186.94</v>
      </c>
      <c r="CG6" s="33">
        <f t="shared" si="9"/>
        <v>186.15</v>
      </c>
      <c r="CH6" s="33">
        <f t="shared" si="9"/>
        <v>181.67</v>
      </c>
      <c r="CI6" s="33">
        <f t="shared" si="9"/>
        <v>179.55</v>
      </c>
      <c r="CJ6" s="32" t="str">
        <f>IF(CJ7="","",IF(CJ7="-","【-】","【"&amp;SUBSTITUTE(TEXT(CJ7,"#,##0.00"),"-","△")&amp;"】"))</f>
        <v>【163.72】</v>
      </c>
      <c r="CK6" s="33">
        <f>IF(CK7="",NA(),CK7)</f>
        <v>57.27</v>
      </c>
      <c r="CL6" s="33">
        <f t="shared" ref="CL6:CT6" si="10">IF(CL7="",NA(),CL7)</f>
        <v>59.97</v>
      </c>
      <c r="CM6" s="33">
        <f t="shared" si="10"/>
        <v>61.36</v>
      </c>
      <c r="CN6" s="33">
        <f t="shared" si="10"/>
        <v>59.17</v>
      </c>
      <c r="CO6" s="33">
        <f t="shared" si="10"/>
        <v>55.18</v>
      </c>
      <c r="CP6" s="33">
        <f t="shared" si="10"/>
        <v>52.9</v>
      </c>
      <c r="CQ6" s="33">
        <f t="shared" si="10"/>
        <v>54.51</v>
      </c>
      <c r="CR6" s="33">
        <f t="shared" si="10"/>
        <v>54.47</v>
      </c>
      <c r="CS6" s="33">
        <f t="shared" si="10"/>
        <v>53.61</v>
      </c>
      <c r="CT6" s="33">
        <f t="shared" si="10"/>
        <v>53.52</v>
      </c>
      <c r="CU6" s="32" t="str">
        <f>IF(CU7="","",IF(CU7="-","【-】","【"&amp;SUBSTITUTE(TEXT(CU7,"#,##0.00"),"-","△")&amp;"】"))</f>
        <v>【59.76】</v>
      </c>
      <c r="CV6" s="33">
        <f>IF(CV7="",NA(),CV7)</f>
        <v>74.739999999999995</v>
      </c>
      <c r="CW6" s="33">
        <f t="shared" ref="CW6:DE6" si="11">IF(CW7="",NA(),CW7)</f>
        <v>71.430000000000007</v>
      </c>
      <c r="CX6" s="33">
        <f t="shared" si="11"/>
        <v>70.150000000000006</v>
      </c>
      <c r="CY6" s="33">
        <f t="shared" si="11"/>
        <v>72.34</v>
      </c>
      <c r="CZ6" s="33">
        <f t="shared" si="11"/>
        <v>79.05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38.53</v>
      </c>
      <c r="DH6" s="33">
        <f t="shared" ref="DH6:DP6" si="12">IF(DH7="",NA(),DH7)</f>
        <v>40.47</v>
      </c>
      <c r="DI6" s="33">
        <f t="shared" si="12"/>
        <v>42.64</v>
      </c>
      <c r="DJ6" s="33">
        <f t="shared" si="12"/>
        <v>44.22</v>
      </c>
      <c r="DK6" s="33">
        <f t="shared" si="12"/>
        <v>46.24</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3">
        <f t="shared" si="13"/>
        <v>2.57</v>
      </c>
      <c r="DV6" s="33">
        <f t="shared" si="13"/>
        <v>6.69</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0.15</v>
      </c>
      <c r="EE6" s="33">
        <f t="shared" si="14"/>
        <v>0.01</v>
      </c>
      <c r="EF6" s="33">
        <f t="shared" si="14"/>
        <v>0.05</v>
      </c>
      <c r="EG6" s="33">
        <f t="shared" si="14"/>
        <v>0.22</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74811</v>
      </c>
      <c r="D7" s="35">
        <v>46</v>
      </c>
      <c r="E7" s="35">
        <v>1</v>
      </c>
      <c r="F7" s="35">
        <v>0</v>
      </c>
      <c r="G7" s="35">
        <v>1</v>
      </c>
      <c r="H7" s="35" t="s">
        <v>93</v>
      </c>
      <c r="I7" s="35" t="s">
        <v>94</v>
      </c>
      <c r="J7" s="35" t="s">
        <v>95</v>
      </c>
      <c r="K7" s="35" t="s">
        <v>96</v>
      </c>
      <c r="L7" s="35" t="s">
        <v>97</v>
      </c>
      <c r="M7" s="36" t="s">
        <v>98</v>
      </c>
      <c r="N7" s="36">
        <v>47.35</v>
      </c>
      <c r="O7" s="36">
        <v>98.41</v>
      </c>
      <c r="P7" s="36">
        <v>4386</v>
      </c>
      <c r="Q7" s="36">
        <v>14665</v>
      </c>
      <c r="R7" s="36">
        <v>159.93</v>
      </c>
      <c r="S7" s="36">
        <v>91.7</v>
      </c>
      <c r="T7" s="36">
        <v>13545</v>
      </c>
      <c r="U7" s="36">
        <v>30.1</v>
      </c>
      <c r="V7" s="36">
        <v>450</v>
      </c>
      <c r="W7" s="36">
        <v>103.32</v>
      </c>
      <c r="X7" s="36">
        <v>104.07</v>
      </c>
      <c r="Y7" s="36">
        <v>106.43</v>
      </c>
      <c r="Z7" s="36">
        <v>112.72</v>
      </c>
      <c r="AA7" s="36">
        <v>113.05</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2485.84</v>
      </c>
      <c r="AT7" s="36">
        <v>2719.59</v>
      </c>
      <c r="AU7" s="36">
        <v>858.95</v>
      </c>
      <c r="AV7" s="36">
        <v>243.44</v>
      </c>
      <c r="AW7" s="36">
        <v>241.69</v>
      </c>
      <c r="AX7" s="36">
        <v>1128.25</v>
      </c>
      <c r="AY7" s="36">
        <v>1159.4100000000001</v>
      </c>
      <c r="AZ7" s="36">
        <v>1081.23</v>
      </c>
      <c r="BA7" s="36">
        <v>406.37</v>
      </c>
      <c r="BB7" s="36">
        <v>398.29</v>
      </c>
      <c r="BC7" s="36">
        <v>262.74</v>
      </c>
      <c r="BD7" s="36">
        <v>855.28</v>
      </c>
      <c r="BE7" s="36">
        <v>820.96</v>
      </c>
      <c r="BF7" s="36">
        <v>767.39</v>
      </c>
      <c r="BG7" s="36">
        <v>734.26</v>
      </c>
      <c r="BH7" s="36">
        <v>672.04</v>
      </c>
      <c r="BI7" s="36">
        <v>474.06</v>
      </c>
      <c r="BJ7" s="36">
        <v>458</v>
      </c>
      <c r="BK7" s="36">
        <v>443.13</v>
      </c>
      <c r="BL7" s="36">
        <v>442.54</v>
      </c>
      <c r="BM7" s="36">
        <v>431</v>
      </c>
      <c r="BN7" s="36">
        <v>276.38</v>
      </c>
      <c r="BO7" s="36">
        <v>78.84</v>
      </c>
      <c r="BP7" s="36">
        <v>79.89</v>
      </c>
      <c r="BQ7" s="36">
        <v>81.239999999999995</v>
      </c>
      <c r="BR7" s="36">
        <v>86.45</v>
      </c>
      <c r="BS7" s="36">
        <v>87.57</v>
      </c>
      <c r="BT7" s="36">
        <v>96.62</v>
      </c>
      <c r="BU7" s="36">
        <v>96.27</v>
      </c>
      <c r="BV7" s="36">
        <v>95.4</v>
      </c>
      <c r="BW7" s="36">
        <v>98.6</v>
      </c>
      <c r="BX7" s="36">
        <v>100.82</v>
      </c>
      <c r="BY7" s="36">
        <v>104.99</v>
      </c>
      <c r="BZ7" s="36">
        <v>283.43</v>
      </c>
      <c r="CA7" s="36">
        <v>279.7</v>
      </c>
      <c r="CB7" s="36">
        <v>275.08</v>
      </c>
      <c r="CC7" s="36">
        <v>259.20999999999998</v>
      </c>
      <c r="CD7" s="36">
        <v>255.77</v>
      </c>
      <c r="CE7" s="36">
        <v>184.53</v>
      </c>
      <c r="CF7" s="36">
        <v>186.94</v>
      </c>
      <c r="CG7" s="36">
        <v>186.15</v>
      </c>
      <c r="CH7" s="36">
        <v>181.67</v>
      </c>
      <c r="CI7" s="36">
        <v>179.55</v>
      </c>
      <c r="CJ7" s="36">
        <v>163.72</v>
      </c>
      <c r="CK7" s="36">
        <v>57.27</v>
      </c>
      <c r="CL7" s="36">
        <v>59.97</v>
      </c>
      <c r="CM7" s="36">
        <v>61.36</v>
      </c>
      <c r="CN7" s="36">
        <v>59.17</v>
      </c>
      <c r="CO7" s="36">
        <v>55.18</v>
      </c>
      <c r="CP7" s="36">
        <v>52.9</v>
      </c>
      <c r="CQ7" s="36">
        <v>54.51</v>
      </c>
      <c r="CR7" s="36">
        <v>54.47</v>
      </c>
      <c r="CS7" s="36">
        <v>53.61</v>
      </c>
      <c r="CT7" s="36">
        <v>53.52</v>
      </c>
      <c r="CU7" s="36">
        <v>59.76</v>
      </c>
      <c r="CV7" s="36">
        <v>74.739999999999995</v>
      </c>
      <c r="CW7" s="36">
        <v>71.430000000000007</v>
      </c>
      <c r="CX7" s="36">
        <v>70.150000000000006</v>
      </c>
      <c r="CY7" s="36">
        <v>72.34</v>
      </c>
      <c r="CZ7" s="36">
        <v>79.05</v>
      </c>
      <c r="DA7" s="36">
        <v>81.63</v>
      </c>
      <c r="DB7" s="36">
        <v>81.790000000000006</v>
      </c>
      <c r="DC7" s="36">
        <v>81.459999999999994</v>
      </c>
      <c r="DD7" s="36">
        <v>81.31</v>
      </c>
      <c r="DE7" s="36">
        <v>81.459999999999994</v>
      </c>
      <c r="DF7" s="36">
        <v>89.95</v>
      </c>
      <c r="DG7" s="36">
        <v>38.53</v>
      </c>
      <c r="DH7" s="36">
        <v>40.47</v>
      </c>
      <c r="DI7" s="36">
        <v>42.64</v>
      </c>
      <c r="DJ7" s="36">
        <v>44.22</v>
      </c>
      <c r="DK7" s="36">
        <v>46.24</v>
      </c>
      <c r="DL7" s="36">
        <v>37.25</v>
      </c>
      <c r="DM7" s="36">
        <v>37.799999999999997</v>
      </c>
      <c r="DN7" s="36">
        <v>38.520000000000003</v>
      </c>
      <c r="DO7" s="36">
        <v>46.67</v>
      </c>
      <c r="DP7" s="36">
        <v>47.7</v>
      </c>
      <c r="DQ7" s="36">
        <v>47.18</v>
      </c>
      <c r="DR7" s="36">
        <v>0</v>
      </c>
      <c r="DS7" s="36">
        <v>0</v>
      </c>
      <c r="DT7" s="36">
        <v>0</v>
      </c>
      <c r="DU7" s="36">
        <v>2.57</v>
      </c>
      <c r="DV7" s="36">
        <v>6.69</v>
      </c>
      <c r="DW7" s="36">
        <v>7.9</v>
      </c>
      <c r="DX7" s="36">
        <v>8.2200000000000006</v>
      </c>
      <c r="DY7" s="36">
        <v>9.43</v>
      </c>
      <c r="DZ7" s="36">
        <v>10.029999999999999</v>
      </c>
      <c r="EA7" s="36">
        <v>7.26</v>
      </c>
      <c r="EB7" s="36">
        <v>13.18</v>
      </c>
      <c r="EC7" s="36">
        <v>0</v>
      </c>
      <c r="ED7" s="36">
        <v>0.15</v>
      </c>
      <c r="EE7" s="36">
        <v>0.01</v>
      </c>
      <c r="EF7" s="36">
        <v>0.05</v>
      </c>
      <c r="EG7" s="36">
        <v>0.22</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U0200</cp:lastModifiedBy>
  <cp:lastPrinted>2017-02-10T05:37:51Z</cp:lastPrinted>
  <dcterms:created xsi:type="dcterms:W3CDTF">2017-02-01T08:35:53Z</dcterms:created>
  <dcterms:modified xsi:type="dcterms:W3CDTF">2017-02-10T05:42:56Z</dcterms:modified>
  <cp:category/>
</cp:coreProperties>
</file>