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AL8" i="4" s="1"/>
  <c r="Q6" i="5"/>
  <c r="P6" i="5"/>
  <c r="W10" i="4" s="1"/>
  <c r="O6" i="5"/>
  <c r="P10" i="4" s="1"/>
  <c r="N6" i="5"/>
  <c r="I10" i="4" s="1"/>
  <c r="M6" i="5"/>
  <c r="L6" i="5"/>
  <c r="K6" i="5"/>
  <c r="P8" i="4" s="1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B10" i="4"/>
  <c r="W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<sst xmlns="http://schemas.openxmlformats.org/spreadsheetml/2006/main" count="220" uniqueCount="110">
  <si>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</si>
  <si>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</si>
  <si>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</si>
  <si>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</si>
  <si>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</si>
  <si>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</si>
  <si>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</si>
  <si>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</si>
  <si>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</si>
  <si>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</si>
  <si>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</si>
  <si>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</si>
  <si>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</si>
  <si>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</si>
  <si>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</si>
  <si>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</si>
  <si>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</si>
  <si>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</si>
  <si>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</si>
  <si>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</si>
  <si>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</si>
  <si>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</si>
  <si>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</si>
  <si>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</si>
  <si>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</si>
  <si>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</si>
  <si>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</si>
  <si>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</si>
  <si>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</si>
  <si>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</si>
  <si>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</si>
  <si>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</si>
  <si>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</si>
  <si>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</si>
  <si>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</si>
  <si>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</si>
  <si>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</si>
  <si>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</si>
  <si>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</si>
  <si>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</si>
  <si>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</si>
  <si>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</si>
  <si>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</si>
  <si>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</si>
  <si>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</si>
  <si>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</si>
  <si>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</si>
  <si>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</si>
  <si>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</si>
  <si>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</si>
  <si>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</si>
  <si>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</si>
  <si>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</si>
  <si>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</si>
  <si>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</si>
  <si>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</si>
  <si>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</si>
  <si>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</si>
  <si>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</si>
  <si>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</si>
  <si>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</si>
  <si>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</si>
  <si>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</si>
  <si>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</si>
  <si>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</si>
  <si>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</si>
  <si>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</si>
  <si>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</si>
  <si>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</si>
  <si>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</si>
  <si>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</si>
  <si>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</si>
  <si>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</si>
  <si>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</si>
  <si>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</si>
  <si>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</si>
  <si>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</si>
  <si>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</si>
  <si>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</si>
  <si>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</si>
  <si>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</si>
  <si>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</si>
  <si>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</si>
  <si>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</si>
  <si>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</si>
  <si>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</si>
  <si>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</si>
  <si>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</si>
  <si>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</si>
  <si>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</si>
  <si>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</si>
  <si>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</si>
  <si>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</si>
  <si>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</si>
  <si>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</si>
  <si>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</si>
  <si>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福島県　泉崎村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</si>
  <si>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</si>
  <si>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</si>
  <si>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</si>
  <si>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</si>
  <si>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</si>
  <si>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</si>
  <si>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</si>
  <si>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</si>
  <si>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</si>
  <si>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</si>
  <si>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</si>
  <si>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平成４年・５年度債の償還完了に伴い、地方債償還金が減っているが、さらなる費用を削減し、今後も健全経営を続けていく。　　　　　　　　　　　　　　　　　　　　　　　　　　　　汚水処理原価が下がったことにより、経費回収率がアップしているが、未回収の使用料の回収に努め、適正な使用料の収入を確保したい。　　　　　　　　　　　　　　　　　　　　　　　　　　　　　　　水洗化率は96.83％と右肩上がりではあるが、さらなる水洗化率の向上に努めていきたい。</t>
    <rPh sb="0" eb="2">
      <t>ヘイセイ</t>
    </rPh>
    <rPh sb="3" eb="4">
      <t>ネン</t>
    </rPh>
    <rPh sb="6" eb="7">
      <t>ネン</t>
    </rPh>
    <rPh sb="7" eb="8">
      <t>ド</t>
    </rPh>
    <rPh sb="8" eb="9">
      <t>サイ</t>
    </rPh>
    <rPh sb="10" eb="12">
      <t>ショウカン</t>
    </rPh>
    <rPh sb="12" eb="14">
      <t>カンリョウ</t>
    </rPh>
    <rPh sb="15" eb="16">
      <t>トモナ</t>
    </rPh>
    <rPh sb="18" eb="21">
      <t>チホウサイ</t>
    </rPh>
    <rPh sb="21" eb="24">
      <t>ショウカンキン</t>
    </rPh>
    <rPh sb="25" eb="26">
      <t>ヘ</t>
    </rPh>
    <rPh sb="36" eb="38">
      <t>ヒヨウ</t>
    </rPh>
    <rPh sb="39" eb="41">
      <t>サクゲン</t>
    </rPh>
    <rPh sb="43" eb="45">
      <t>コンゴ</t>
    </rPh>
    <rPh sb="46" eb="48">
      <t>ケンゼン</t>
    </rPh>
    <rPh sb="48" eb="50">
      <t>ケイエイ</t>
    </rPh>
    <rPh sb="51" eb="52">
      <t>ツヅ</t>
    </rPh>
    <rPh sb="85" eb="87">
      <t>オスイ</t>
    </rPh>
    <rPh sb="87" eb="89">
      <t>ショリ</t>
    </rPh>
    <rPh sb="89" eb="91">
      <t>ゲンカ</t>
    </rPh>
    <rPh sb="92" eb="93">
      <t>サ</t>
    </rPh>
    <rPh sb="102" eb="104">
      <t>ケイヒ</t>
    </rPh>
    <rPh sb="104" eb="106">
      <t>カイシュウ</t>
    </rPh>
    <rPh sb="106" eb="107">
      <t>リツ</t>
    </rPh>
    <rPh sb="117" eb="120">
      <t>ミカイシュウ</t>
    </rPh>
    <rPh sb="121" eb="124">
      <t>シヨウリョウ</t>
    </rPh>
    <rPh sb="125" eb="127">
      <t>カイシュウ</t>
    </rPh>
    <rPh sb="128" eb="129">
      <t>ツト</t>
    </rPh>
    <rPh sb="131" eb="133">
      <t>テキセイ</t>
    </rPh>
    <rPh sb="134" eb="137">
      <t>シヨウリョウ</t>
    </rPh>
    <rPh sb="138" eb="140">
      <t>シュウニュウ</t>
    </rPh>
    <rPh sb="141" eb="143">
      <t>カクホ</t>
    </rPh>
    <rPh sb="178" eb="181">
      <t>スイセンカ</t>
    </rPh>
    <rPh sb="181" eb="182">
      <t>リツ</t>
    </rPh>
    <rPh sb="190" eb="192">
      <t>ミギカタ</t>
    </rPh>
    <rPh sb="192" eb="193">
      <t>ア</t>
    </rPh>
    <rPh sb="205" eb="208">
      <t>スイセンカ</t>
    </rPh>
    <rPh sb="208" eb="209">
      <t>リツ</t>
    </rPh>
    <rPh sb="210" eb="212">
      <t>コウジョウ</t>
    </rPh>
    <rPh sb="213" eb="214">
      <t>ツト</t>
    </rPh>
    <phoneticPr fontId="4"/>
  </si>
  <si>
    <t>全体的に右肩上がりの健全経営ではあるものの、今後も経費の削減や、使用料収入の増加に努め、健全経営を図っていきたい。</t>
    <rPh sb="0" eb="3">
      <t>ゼンタイテキ</t>
    </rPh>
    <rPh sb="4" eb="6">
      <t>ミギカタ</t>
    </rPh>
    <rPh sb="6" eb="7">
      <t>ア</t>
    </rPh>
    <rPh sb="10" eb="12">
      <t>ケンゼン</t>
    </rPh>
    <rPh sb="12" eb="14">
      <t>ケイエイ</t>
    </rPh>
    <rPh sb="22" eb="24">
      <t>コンゴ</t>
    </rPh>
    <rPh sb="25" eb="27">
      <t>ケイヒ</t>
    </rPh>
    <rPh sb="28" eb="30">
      <t>サクゲン</t>
    </rPh>
    <rPh sb="32" eb="35">
      <t>シヨウリョウ</t>
    </rPh>
    <rPh sb="35" eb="37">
      <t>シュウニュウ</t>
    </rPh>
    <rPh sb="38" eb="40">
      <t>ゾウカ</t>
    </rPh>
    <rPh sb="41" eb="42">
      <t>ツト</t>
    </rPh>
    <rPh sb="44" eb="46">
      <t>ケンゼン</t>
    </rPh>
    <rPh sb="46" eb="48">
      <t>ケイエイ</t>
    </rPh>
    <rPh sb="49" eb="50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</si>
</sst>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719040"/>
        <c:axId val="77720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0.03</c:v>
                </c:pt>
                <c:pt idx="4">
                  <c:v>0.02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719040"/>
        <c:axId val="77720960"/>
      </c:lineChart>
      <c:dateAx>
        <c:axId val="777190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720960"/>
        <c:crosses val="autoZero"/>
        <c:auto val="1"/>
        <c:lblOffset val="100"/>
        <c:baseTimeUnit val="years"/>
      </c:dateAx>
      <c:valAx>
        <c:axId val="77720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719040"/>
        <c:crosses val="autoZero"/>
        <c:crossBetween val="between"/>
        <c:majorUnit val="0.01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71.150000000000006</c:v>
                </c:pt>
                <c:pt idx="1">
                  <c:v>63.69</c:v>
                </c:pt>
                <c:pt idx="2">
                  <c:v>56.79</c:v>
                </c:pt>
                <c:pt idx="3">
                  <c:v>56.79</c:v>
                </c:pt>
                <c:pt idx="4">
                  <c:v>56.79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584960"/>
        <c:axId val="9059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54.23</c:v>
                </c:pt>
                <c:pt idx="1">
                  <c:v>55.2</c:v>
                </c:pt>
                <c:pt idx="2">
                  <c:v>54.74</c:v>
                </c:pt>
                <c:pt idx="3">
                  <c:v>53.78</c:v>
                </c:pt>
                <c:pt idx="4">
                  <c:v>53.24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584960"/>
        <c:axId val="90599424"/>
      </c:lineChart>
      <c:dateAx>
        <c:axId val="9058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599424"/>
        <c:crosses val="autoZero"/>
        <c:auto val="1"/>
        <c:lblOffset val="100"/>
        <c:baseTimeUnit val="years"/>
      </c:dateAx>
      <c:valAx>
        <c:axId val="905994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58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95.06</c:v>
                </c:pt>
                <c:pt idx="1">
                  <c:v>93</c:v>
                </c:pt>
                <c:pt idx="2">
                  <c:v>93.38</c:v>
                </c:pt>
                <c:pt idx="3">
                  <c:v>93.44</c:v>
                </c:pt>
                <c:pt idx="4">
                  <c:v>96.83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908160"/>
        <c:axId val="9091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83.61</c:v>
                </c:pt>
                <c:pt idx="1">
                  <c:v>83.73</c:v>
                </c:pt>
                <c:pt idx="2">
                  <c:v>83.88</c:v>
                </c:pt>
                <c:pt idx="3">
                  <c:v>84.06</c:v>
                </c:pt>
                <c:pt idx="4">
                  <c:v>84.07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908160"/>
        <c:axId val="90910080"/>
      </c:lineChart>
      <c:dateAx>
        <c:axId val="90908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0910080"/>
        <c:crosses val="autoZero"/>
        <c:auto val="1"/>
        <c:lblOffset val="100"/>
        <c:baseTimeUnit val="years"/>
      </c:dateAx>
      <c:valAx>
        <c:axId val="9091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908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78.53</c:v>
                </c:pt>
                <c:pt idx="1">
                  <c:v>78.760000000000005</c:v>
                </c:pt>
                <c:pt idx="2">
                  <c:v>82.36</c:v>
                </c:pt>
                <c:pt idx="3">
                  <c:v>45.22</c:v>
                </c:pt>
                <c:pt idx="4">
                  <c:v>82.69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467648"/>
        <c:axId val="79469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467648"/>
        <c:axId val="79469568"/>
      </c:lineChart>
      <c:dateAx>
        <c:axId val="79467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469568"/>
        <c:crosses val="autoZero"/>
        <c:auto val="1"/>
        <c:lblOffset val="100"/>
        <c:baseTimeUnit val="years"/>
      </c:dateAx>
      <c:valAx>
        <c:axId val="79469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467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12320"/>
        <c:axId val="79514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12320"/>
        <c:axId val="79514240"/>
      </c:lineChart>
      <c:dateAx>
        <c:axId val="7951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14240"/>
        <c:crosses val="autoZero"/>
        <c:auto val="1"/>
        <c:lblOffset val="100"/>
        <c:baseTimeUnit val="years"/>
      </c:dateAx>
      <c:valAx>
        <c:axId val="79514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1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552896"/>
        <c:axId val="795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552896"/>
        <c:axId val="79554816"/>
      </c:lineChart>
      <c:dateAx>
        <c:axId val="79552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554816"/>
        <c:crosses val="autoZero"/>
        <c:auto val="1"/>
        <c:lblOffset val="100"/>
        <c:baseTimeUnit val="years"/>
      </c:dateAx>
      <c:valAx>
        <c:axId val="795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552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60928"/>
        <c:axId val="796672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60928"/>
        <c:axId val="79667200"/>
      </c:lineChart>
      <c:dateAx>
        <c:axId val="79660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667200"/>
        <c:crosses val="autoZero"/>
        <c:auto val="1"/>
        <c:lblOffset val="100"/>
        <c:baseTimeUnit val="years"/>
      </c:dateAx>
      <c:valAx>
        <c:axId val="796672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60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97792"/>
        <c:axId val="79704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97792"/>
        <c:axId val="79704064"/>
      </c:lineChart>
      <c:dateAx>
        <c:axId val="79697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04064"/>
        <c:crosses val="autoZero"/>
        <c:auto val="1"/>
        <c:lblOffset val="100"/>
        <c:baseTimeUnit val="years"/>
      </c:dateAx>
      <c:valAx>
        <c:axId val="79704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97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58.99</c:v>
                </c:pt>
                <c:pt idx="1">
                  <c:v>120.91</c:v>
                </c:pt>
                <c:pt idx="2">
                  <c:v>230.95</c:v>
                </c:pt>
                <c:pt idx="3">
                  <c:v>245.99</c:v>
                </c:pt>
                <c:pt idx="4">
                  <c:v>275.94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46560"/>
        <c:axId val="7974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1267.26</c:v>
                </c:pt>
                <c:pt idx="1">
                  <c:v>1239.2</c:v>
                </c:pt>
                <c:pt idx="2">
                  <c:v>1197.82</c:v>
                </c:pt>
                <c:pt idx="3">
                  <c:v>1126.77</c:v>
                </c:pt>
                <c:pt idx="4">
                  <c:v>1044.8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46560"/>
        <c:axId val="79748480"/>
      </c:lineChart>
      <c:dateAx>
        <c:axId val="7974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48480"/>
        <c:crosses val="autoZero"/>
        <c:auto val="1"/>
        <c:lblOffset val="100"/>
        <c:baseTimeUnit val="years"/>
      </c:dateAx>
      <c:valAx>
        <c:axId val="7974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4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55.84</c:v>
                </c:pt>
                <c:pt idx="1">
                  <c:v>57.75</c:v>
                </c:pt>
                <c:pt idx="2">
                  <c:v>65.400000000000006</c:v>
                </c:pt>
                <c:pt idx="3">
                  <c:v>46.62</c:v>
                </c:pt>
                <c:pt idx="4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787136"/>
        <c:axId val="7978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53.42</c:v>
                </c:pt>
                <c:pt idx="1">
                  <c:v>51.56</c:v>
                </c:pt>
                <c:pt idx="2">
                  <c:v>51.03</c:v>
                </c:pt>
                <c:pt idx="3">
                  <c:v>50.9</c:v>
                </c:pt>
                <c:pt idx="4">
                  <c:v>50.82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787136"/>
        <c:axId val="79789056"/>
      </c:lineChart>
      <c:dateAx>
        <c:axId val="7978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789056"/>
        <c:crosses val="autoZero"/>
        <c:auto val="1"/>
        <c:lblOffset val="100"/>
        <c:baseTimeUnit val="years"/>
      </c:dateAx>
      <c:valAx>
        <c:axId val="7978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78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123.95</c:v>
                </c:pt>
                <c:pt idx="1">
                  <c:v>138.91999999999999</c:v>
                </c:pt>
                <c:pt idx="2">
                  <c:v>140.43</c:v>
                </c:pt>
                <c:pt idx="3">
                  <c:v>186.99</c:v>
                </c:pt>
                <c:pt idx="4">
                  <c:v>122.82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629696"/>
        <c:axId val="79810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269.12</c:v>
                </c:pt>
                <c:pt idx="1">
                  <c:v>283.26</c:v>
                </c:pt>
                <c:pt idx="2">
                  <c:v>289.60000000000002</c:v>
                </c:pt>
                <c:pt idx="3">
                  <c:v>293.27</c:v>
                </c:pt>
                <c:pt idx="4">
                  <c:v>300.52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9629696"/>
        <c:axId val="79810944"/>
      </c:lineChart>
      <c:dateAx>
        <c:axId val="796296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9810944"/>
        <c:crosses val="autoZero"/>
        <c:auto val="1"/>
        <c:lblOffset val="100"/>
        <c:baseTimeUnit val="years"/>
      </c:dateAx>
      <c:valAx>
        <c:axId val="79810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96296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【992.47】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【83.79】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【53.32】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【295.10】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【51.49】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P21" zoomScaleNormal="100" workbookViewId="0">
      <selection activeCell="AV34" sqref="AV34:BI36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福島県　泉崎村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農業集落排水</v>
      </c>
      <c r="Q8" s="70"/>
      <c r="R8" s="70"/>
      <c r="S8" s="70"/>
      <c r="T8" s="70"/>
      <c r="U8" s="70"/>
      <c r="V8" s="70"/>
      <c r="W8" s="70" t="str">
        <f>データ!L6</f>
        <v>F2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6711</v>
      </c>
      <c r="AM8" s="64"/>
      <c r="AN8" s="64"/>
      <c r="AO8" s="64"/>
      <c r="AP8" s="64"/>
      <c r="AQ8" s="64"/>
      <c r="AR8" s="64"/>
      <c r="AS8" s="64"/>
      <c r="AT8" s="63">
        <f>データ!S6</f>
        <v>35.43</v>
      </c>
      <c r="AU8" s="63"/>
      <c r="AV8" s="63"/>
      <c r="AW8" s="63"/>
      <c r="AX8" s="63"/>
      <c r="AY8" s="63"/>
      <c r="AZ8" s="63"/>
      <c r="BA8" s="63"/>
      <c r="BB8" s="63">
        <f>データ!T6</f>
        <v>189.42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94.23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3060</v>
      </c>
      <c r="AE10" s="64"/>
      <c r="AF10" s="64"/>
      <c r="AG10" s="64"/>
      <c r="AH10" s="64"/>
      <c r="AI10" s="64"/>
      <c r="AJ10" s="64"/>
      <c r="AK10" s="2"/>
      <c r="AL10" s="64">
        <f>データ!U6</f>
        <v>6319</v>
      </c>
      <c r="AM10" s="64"/>
      <c r="AN10" s="64"/>
      <c r="AO10" s="64"/>
      <c r="AP10" s="64"/>
      <c r="AQ10" s="64"/>
      <c r="AR10" s="64"/>
      <c r="AS10" s="64"/>
      <c r="AT10" s="63">
        <f>データ!V6</f>
        <v>17.3</v>
      </c>
      <c r="AU10" s="63"/>
      <c r="AV10" s="63"/>
      <c r="AW10" s="63"/>
      <c r="AX10" s="63"/>
      <c r="AY10" s="63"/>
      <c r="AZ10" s="63"/>
      <c r="BA10" s="63"/>
      <c r="BB10" s="63">
        <f>データ!W6</f>
        <v>365.26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109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74641</v>
      </c>
      <c r="D6" s="31">
        <f t="shared" si="3"/>
        <v>47</v>
      </c>
      <c r="E6" s="31">
        <f t="shared" si="3"/>
        <v>17</v>
      </c>
      <c r="F6" s="31">
        <f t="shared" si="3"/>
        <v>5</v>
      </c>
      <c r="G6" s="31">
        <f t="shared" si="3"/>
        <v>0</v>
      </c>
      <c r="H6" s="31" t="str">
        <f t="shared" si="3"/>
        <v>福島県　泉崎村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農業集落排水</v>
      </c>
      <c r="L6" s="31" t="str">
        <f t="shared" si="3"/>
        <v>F2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94.23</v>
      </c>
      <c r="P6" s="32">
        <f t="shared" si="3"/>
        <v>100</v>
      </c>
      <c r="Q6" s="32">
        <f t="shared" si="3"/>
        <v>3060</v>
      </c>
      <c r="R6" s="32">
        <f t="shared" si="3"/>
        <v>6711</v>
      </c>
      <c r="S6" s="32">
        <f t="shared" si="3"/>
        <v>35.43</v>
      </c>
      <c r="T6" s="32">
        <f t="shared" si="3"/>
        <v>189.42</v>
      </c>
      <c r="U6" s="32">
        <f t="shared" si="3"/>
        <v>6319</v>
      </c>
      <c r="V6" s="32">
        <f t="shared" si="3"/>
        <v>17.3</v>
      </c>
      <c r="W6" s="32">
        <f t="shared" si="3"/>
        <v>365.26</v>
      </c>
      <c r="X6" s="33">
        <f>IF(X7="",NA(),X7)</f>
        <v>78.53</v>
      </c>
      <c r="Y6" s="33">
        <f t="shared" ref="Y6:AG6" si="4">IF(Y7="",NA(),Y7)</f>
        <v>78.760000000000005</v>
      </c>
      <c r="Z6" s="33">
        <f t="shared" si="4"/>
        <v>82.36</v>
      </c>
      <c r="AA6" s="33">
        <f t="shared" si="4"/>
        <v>45.22</v>
      </c>
      <c r="AB6" s="33">
        <f t="shared" si="4"/>
        <v>82.69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58.99</v>
      </c>
      <c r="BF6" s="33">
        <f t="shared" ref="BF6:BN6" si="7">IF(BF7="",NA(),BF7)</f>
        <v>120.91</v>
      </c>
      <c r="BG6" s="33">
        <f t="shared" si="7"/>
        <v>230.95</v>
      </c>
      <c r="BH6" s="33">
        <f t="shared" si="7"/>
        <v>245.99</v>
      </c>
      <c r="BI6" s="33">
        <f t="shared" si="7"/>
        <v>275.94</v>
      </c>
      <c r="BJ6" s="33">
        <f t="shared" si="7"/>
        <v>1267.26</v>
      </c>
      <c r="BK6" s="33">
        <f t="shared" si="7"/>
        <v>1239.2</v>
      </c>
      <c r="BL6" s="33">
        <f t="shared" si="7"/>
        <v>1197.82</v>
      </c>
      <c r="BM6" s="33">
        <f t="shared" si="7"/>
        <v>1126.77</v>
      </c>
      <c r="BN6" s="33">
        <f t="shared" si="7"/>
        <v>1044.8</v>
      </c>
      <c r="BO6" s="32" t="str">
        <f>IF(BO7="","",IF(BO7="-","【-】","【"&amp;SUBSTITUTE(TEXT(BO7,"#,##0.00"),"-","△")&amp;"】"))</f>
        <v>【992.47】</v>
      </c>
      <c r="BP6" s="33">
        <f>IF(BP7="",NA(),BP7)</f>
        <v>55.84</v>
      </c>
      <c r="BQ6" s="33">
        <f t="shared" ref="BQ6:BY6" si="8">IF(BQ7="",NA(),BQ7)</f>
        <v>57.75</v>
      </c>
      <c r="BR6" s="33">
        <f t="shared" si="8"/>
        <v>65.400000000000006</v>
      </c>
      <c r="BS6" s="33">
        <f t="shared" si="8"/>
        <v>46.62</v>
      </c>
      <c r="BT6" s="33">
        <f t="shared" si="8"/>
        <v>66</v>
      </c>
      <c r="BU6" s="33">
        <f t="shared" si="8"/>
        <v>53.42</v>
      </c>
      <c r="BV6" s="33">
        <f t="shared" si="8"/>
        <v>51.56</v>
      </c>
      <c r="BW6" s="33">
        <f t="shared" si="8"/>
        <v>51.03</v>
      </c>
      <c r="BX6" s="33">
        <f t="shared" si="8"/>
        <v>50.9</v>
      </c>
      <c r="BY6" s="33">
        <f t="shared" si="8"/>
        <v>50.82</v>
      </c>
      <c r="BZ6" s="32" t="str">
        <f>IF(BZ7="","",IF(BZ7="-","【-】","【"&amp;SUBSTITUTE(TEXT(BZ7,"#,##0.00"),"-","△")&amp;"】"))</f>
        <v>【51.49】</v>
      </c>
      <c r="CA6" s="33">
        <f>IF(CA7="",NA(),CA7)</f>
        <v>123.95</v>
      </c>
      <c r="CB6" s="33">
        <f t="shared" ref="CB6:CJ6" si="9">IF(CB7="",NA(),CB7)</f>
        <v>138.91999999999999</v>
      </c>
      <c r="CC6" s="33">
        <f t="shared" si="9"/>
        <v>140.43</v>
      </c>
      <c r="CD6" s="33">
        <f t="shared" si="9"/>
        <v>186.99</v>
      </c>
      <c r="CE6" s="33">
        <f t="shared" si="9"/>
        <v>122.82</v>
      </c>
      <c r="CF6" s="33">
        <f t="shared" si="9"/>
        <v>269.12</v>
      </c>
      <c r="CG6" s="33">
        <f t="shared" si="9"/>
        <v>283.26</v>
      </c>
      <c r="CH6" s="33">
        <f t="shared" si="9"/>
        <v>289.60000000000002</v>
      </c>
      <c r="CI6" s="33">
        <f t="shared" si="9"/>
        <v>293.27</v>
      </c>
      <c r="CJ6" s="33">
        <f t="shared" si="9"/>
        <v>300.52</v>
      </c>
      <c r="CK6" s="32" t="str">
        <f>IF(CK7="","",IF(CK7="-","【-】","【"&amp;SUBSTITUTE(TEXT(CK7,"#,##0.00"),"-","△")&amp;"】"))</f>
        <v>【295.10】</v>
      </c>
      <c r="CL6" s="33">
        <f>IF(CL7="",NA(),CL7)</f>
        <v>71.150000000000006</v>
      </c>
      <c r="CM6" s="33">
        <f t="shared" ref="CM6:CU6" si="10">IF(CM7="",NA(),CM7)</f>
        <v>63.69</v>
      </c>
      <c r="CN6" s="33">
        <f t="shared" si="10"/>
        <v>56.79</v>
      </c>
      <c r="CO6" s="33">
        <f t="shared" si="10"/>
        <v>56.79</v>
      </c>
      <c r="CP6" s="33">
        <f t="shared" si="10"/>
        <v>56.79</v>
      </c>
      <c r="CQ6" s="33">
        <f t="shared" si="10"/>
        <v>54.23</v>
      </c>
      <c r="CR6" s="33">
        <f t="shared" si="10"/>
        <v>55.2</v>
      </c>
      <c r="CS6" s="33">
        <f t="shared" si="10"/>
        <v>54.74</v>
      </c>
      <c r="CT6" s="33">
        <f t="shared" si="10"/>
        <v>53.78</v>
      </c>
      <c r="CU6" s="33">
        <f t="shared" si="10"/>
        <v>53.24</v>
      </c>
      <c r="CV6" s="32" t="str">
        <f>IF(CV7="","",IF(CV7="-","【-】","【"&amp;SUBSTITUTE(TEXT(CV7,"#,##0.00"),"-","△")&amp;"】"))</f>
        <v>【53.32】</v>
      </c>
      <c r="CW6" s="33">
        <f>IF(CW7="",NA(),CW7)</f>
        <v>95.06</v>
      </c>
      <c r="CX6" s="33">
        <f t="shared" ref="CX6:DF6" si="11">IF(CX7="",NA(),CX7)</f>
        <v>93</v>
      </c>
      <c r="CY6" s="33">
        <f t="shared" si="11"/>
        <v>93.38</v>
      </c>
      <c r="CZ6" s="33">
        <f t="shared" si="11"/>
        <v>93.44</v>
      </c>
      <c r="DA6" s="33">
        <f t="shared" si="11"/>
        <v>96.83</v>
      </c>
      <c r="DB6" s="33">
        <f t="shared" si="11"/>
        <v>83.61</v>
      </c>
      <c r="DC6" s="33">
        <f t="shared" si="11"/>
        <v>83.73</v>
      </c>
      <c r="DD6" s="33">
        <f t="shared" si="11"/>
        <v>83.88</v>
      </c>
      <c r="DE6" s="33">
        <f t="shared" si="11"/>
        <v>84.06</v>
      </c>
      <c r="DF6" s="33">
        <f t="shared" si="11"/>
        <v>84.07</v>
      </c>
      <c r="DG6" s="32" t="str">
        <f>IF(DG7="","",IF(DG7="-","【-】","【"&amp;SUBSTITUTE(TEXT(DG7,"#,##0.00"),"-","△")&amp;"】"))</f>
        <v>【83.79】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0.02</v>
      </c>
      <c r="EJ6" s="33">
        <f t="shared" si="14"/>
        <v>0.03</v>
      </c>
      <c r="EK6" s="33">
        <f t="shared" si="14"/>
        <v>0.04</v>
      </c>
      <c r="EL6" s="33">
        <f t="shared" si="14"/>
        <v>0.03</v>
      </c>
      <c r="EM6" s="33">
        <f t="shared" si="14"/>
        <v>0.02</v>
      </c>
      <c r="EN6" s="32" t="str">
        <f>IF(EN7="","",IF(EN7="-","【-】","【"&amp;SUBSTITUTE(TEXT(EN7,"#,##0.00"),"-","△")&amp;"】"))</f>
        <v>【0.03】</v>
      </c>
    </row>
    <row r="7" spans="1:144" s="34" customFormat="1">
      <c r="A7" s="26"/>
      <c r="B7" s="35">
        <v>2014</v>
      </c>
      <c r="C7" s="35">
        <v>74641</v>
      </c>
      <c r="D7" s="35">
        <v>47</v>
      </c>
      <c r="E7" s="35">
        <v>17</v>
      </c>
      <c r="F7" s="35">
        <v>5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94.23</v>
      </c>
      <c r="P7" s="36">
        <v>100</v>
      </c>
      <c r="Q7" s="36">
        <v>3060</v>
      </c>
      <c r="R7" s="36">
        <v>6711</v>
      </c>
      <c r="S7" s="36">
        <v>35.43</v>
      </c>
      <c r="T7" s="36">
        <v>189.42</v>
      </c>
      <c r="U7" s="36">
        <v>6319</v>
      </c>
      <c r="V7" s="36">
        <v>17.3</v>
      </c>
      <c r="W7" s="36">
        <v>365.26</v>
      </c>
      <c r="X7" s="36">
        <v>78.53</v>
      </c>
      <c r="Y7" s="36">
        <v>78.760000000000005</v>
      </c>
      <c r="Z7" s="36">
        <v>82.36</v>
      </c>
      <c r="AA7" s="36">
        <v>45.22</v>
      </c>
      <c r="AB7" s="36">
        <v>82.69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58.99</v>
      </c>
      <c r="BF7" s="36">
        <v>120.91</v>
      </c>
      <c r="BG7" s="36">
        <v>230.95</v>
      </c>
      <c r="BH7" s="36">
        <v>245.99</v>
      </c>
      <c r="BI7" s="36">
        <v>275.94</v>
      </c>
      <c r="BJ7" s="36">
        <v>1267.26</v>
      </c>
      <c r="BK7" s="36">
        <v>1239.2</v>
      </c>
      <c r="BL7" s="36">
        <v>1197.82</v>
      </c>
      <c r="BM7" s="36">
        <v>1126.77</v>
      </c>
      <c r="BN7" s="36">
        <v>1044.8</v>
      </c>
      <c r="BO7" s="36">
        <v>992.47</v>
      </c>
      <c r="BP7" s="36">
        <v>55.84</v>
      </c>
      <c r="BQ7" s="36">
        <v>57.75</v>
      </c>
      <c r="BR7" s="36">
        <v>65.400000000000006</v>
      </c>
      <c r="BS7" s="36">
        <v>46.62</v>
      </c>
      <c r="BT7" s="36">
        <v>66</v>
      </c>
      <c r="BU7" s="36">
        <v>53.42</v>
      </c>
      <c r="BV7" s="36">
        <v>51.56</v>
      </c>
      <c r="BW7" s="36">
        <v>51.03</v>
      </c>
      <c r="BX7" s="36">
        <v>50.9</v>
      </c>
      <c r="BY7" s="36">
        <v>50.82</v>
      </c>
      <c r="BZ7" s="36">
        <v>51.49</v>
      </c>
      <c r="CA7" s="36">
        <v>123.95</v>
      </c>
      <c r="CB7" s="36">
        <v>138.91999999999999</v>
      </c>
      <c r="CC7" s="36">
        <v>140.43</v>
      </c>
      <c r="CD7" s="36">
        <v>186.99</v>
      </c>
      <c r="CE7" s="36">
        <v>122.82</v>
      </c>
      <c r="CF7" s="36">
        <v>269.12</v>
      </c>
      <c r="CG7" s="36">
        <v>283.26</v>
      </c>
      <c r="CH7" s="36">
        <v>289.60000000000002</v>
      </c>
      <c r="CI7" s="36">
        <v>293.27</v>
      </c>
      <c r="CJ7" s="36">
        <v>300.52</v>
      </c>
      <c r="CK7" s="36">
        <v>295.10000000000002</v>
      </c>
      <c r="CL7" s="36">
        <v>71.150000000000006</v>
      </c>
      <c r="CM7" s="36">
        <v>63.69</v>
      </c>
      <c r="CN7" s="36">
        <v>56.79</v>
      </c>
      <c r="CO7" s="36">
        <v>56.79</v>
      </c>
      <c r="CP7" s="36">
        <v>56.79</v>
      </c>
      <c r="CQ7" s="36">
        <v>54.23</v>
      </c>
      <c r="CR7" s="36">
        <v>55.2</v>
      </c>
      <c r="CS7" s="36">
        <v>54.74</v>
      </c>
      <c r="CT7" s="36">
        <v>53.78</v>
      </c>
      <c r="CU7" s="36">
        <v>53.24</v>
      </c>
      <c r="CV7" s="36">
        <v>53.32</v>
      </c>
      <c r="CW7" s="36">
        <v>95.06</v>
      </c>
      <c r="CX7" s="36">
        <v>93</v>
      </c>
      <c r="CY7" s="36">
        <v>93.38</v>
      </c>
      <c r="CZ7" s="36">
        <v>93.44</v>
      </c>
      <c r="DA7" s="36">
        <v>96.83</v>
      </c>
      <c r="DB7" s="36">
        <v>83.61</v>
      </c>
      <c r="DC7" s="36">
        <v>83.73</v>
      </c>
      <c r="DD7" s="36">
        <v>83.88</v>
      </c>
      <c r="DE7" s="36">
        <v>84.06</v>
      </c>
      <c r="DF7" s="36">
        <v>84.07</v>
      </c>
      <c r="DG7" s="36">
        <v>83.79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0.02</v>
      </c>
      <c r="EJ7" s="36">
        <v>0.03</v>
      </c>
      <c r="EK7" s="36">
        <v>0.04</v>
      </c>
      <c r="EL7" s="36">
        <v>0.03</v>
      </c>
      <c r="EM7" s="36">
        <v>0.02</v>
      </c>
      <c r="EN7" s="36">
        <v>0.03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soumu03</cp:lastModifiedBy>
  <dcterms:created xsi:type="dcterms:W3CDTF">2016-02-03T09:10:25Z</dcterms:created>
  <dcterms:modified xsi:type="dcterms:W3CDTF">2016-02-16T02:22:23Z</dcterms:modified>
</cp:coreProperties>
</file>