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<sst xmlns="http://schemas.openxmlformats.org/spreadsheetml/2006/main" count="220" uniqueCount="110">
  <si>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</si>
  <si>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</si>
  <si>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</si>
  <si>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</si>
  <si>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</si>
  <si>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</si>
  <si>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</si>
  <si>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</si>
  <si>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</si>
  <si>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</si>
  <si>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</si>
  <si>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</si>
  <si>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</si>
  <si>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</si>
  <si>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</si>
  <si>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</si>
  <si>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</si>
  <si>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</si>
  <si>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</si>
  <si>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</si>
  <si>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</si>
  <si>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</si>
  <si>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</si>
  <si>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</si>
  <si>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</si>
  <si>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</si>
  <si>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</si>
  <si>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</si>
  <si>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</si>
  <si>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</si>
  <si>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</si>
  <si>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</si>
  <si>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</si>
  <si>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</si>
  <si>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</si>
  <si>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</si>
  <si>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</si>
  <si>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</si>
  <si>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</si>
  <si>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</si>
  <si>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</si>
  <si>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</si>
  <si>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</si>
  <si>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</si>
  <si>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</si>
  <si>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</si>
  <si>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</si>
  <si>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</si>
  <si>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</si>
  <si>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</si>
  <si>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</si>
  <si>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</si>
  <si>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</si>
  <si>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</si>
  <si>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</si>
  <si>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</si>
  <si>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</si>
  <si>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</si>
  <si>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</si>
  <si>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</si>
  <si>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</si>
  <si>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</si>
  <si>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</si>
  <si>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</si>
  <si>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</si>
  <si>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</si>
  <si>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</si>
  <si>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</si>
  <si>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</si>
  <si>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</si>
  <si>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</si>
  <si>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</si>
  <si>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</si>
  <si>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</si>
  <si>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</si>
  <si>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</si>
  <si>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</si>
  <si>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</si>
  <si>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</si>
  <si>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</si>
  <si>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</si>
  <si>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</si>
  <si>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</si>
  <si>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</si>
  <si>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</si>
  <si>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</si>
  <si>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</si>
  <si>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</si>
  <si>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</si>
  <si>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</si>
  <si>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</si>
  <si>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</si>
  <si>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</si>
  <si>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</si>
  <si>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</si>
  <si>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</si>
  <si>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泉崎村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</si>
  <si>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</si>
  <si>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</si>
  <si>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</si>
  <si>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</si>
  <si>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</si>
  <si>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</si>
  <si>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</si>
  <si>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</si>
  <si>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</si>
  <si>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</si>
  <si>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</si>
  <si>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平成４年・５年度債の償還完了に伴い、地方債償還金が減っているが、さらなる費用を削減し、今後も健全経営を続けていく。　　　　　　　　　　　　　　　　　　　　　　　　　　　　汚水処理原価が下がったことにより、経費回収率がアップしているが、未回収の使用料の回収に努め、適正な使用料の収入を確保したい。　　　　　　　　　　　　　　　　　　　　　　　　　　　　　　　水洗化率は96.83％と右肩上がりではあるが、さらなる水洗化率の向上に努めていきたい。</t>
    <rPh sb="0" eb="2">
      <t>ヘイセイ</t>
    </rPh>
    <rPh sb="3" eb="4">
      <t>ネン</t>
    </rPh>
    <rPh sb="6" eb="7">
      <t>ネン</t>
    </rPh>
    <rPh sb="7" eb="8">
      <t>ド</t>
    </rPh>
    <rPh sb="8" eb="9">
      <t>サイ</t>
    </rPh>
    <rPh sb="10" eb="12">
      <t>ショウカン</t>
    </rPh>
    <rPh sb="12" eb="14">
      <t>カンリョウ</t>
    </rPh>
    <rPh sb="15" eb="16">
      <t>トモナ</t>
    </rPh>
    <rPh sb="18" eb="21">
      <t>チホウサイ</t>
    </rPh>
    <rPh sb="21" eb="24">
      <t>ショウカンキン</t>
    </rPh>
    <rPh sb="25" eb="26">
      <t>ヘ</t>
    </rPh>
    <rPh sb="36" eb="38">
      <t>ヒヨウ</t>
    </rPh>
    <rPh sb="39" eb="41">
      <t>サクゲン</t>
    </rPh>
    <rPh sb="43" eb="45">
      <t>コンゴ</t>
    </rPh>
    <rPh sb="46" eb="48">
      <t>ケンゼン</t>
    </rPh>
    <rPh sb="48" eb="50">
      <t>ケイエイ</t>
    </rPh>
    <rPh sb="51" eb="52">
      <t>ツヅ</t>
    </rPh>
    <rPh sb="85" eb="87">
      <t>オスイ</t>
    </rPh>
    <rPh sb="87" eb="89">
      <t>ショリ</t>
    </rPh>
    <rPh sb="89" eb="91">
      <t>ゲンカ</t>
    </rPh>
    <rPh sb="92" eb="93">
      <t>サ</t>
    </rPh>
    <rPh sb="102" eb="104">
      <t>ケイヒ</t>
    </rPh>
    <rPh sb="104" eb="106">
      <t>カイシュウ</t>
    </rPh>
    <rPh sb="106" eb="107">
      <t>リツ</t>
    </rPh>
    <rPh sb="117" eb="120">
      <t>ミカイシュウ</t>
    </rPh>
    <rPh sb="121" eb="124">
      <t>シヨウリョウ</t>
    </rPh>
    <rPh sb="125" eb="127">
      <t>カイシュウ</t>
    </rPh>
    <rPh sb="128" eb="129">
      <t>ツト</t>
    </rPh>
    <rPh sb="131" eb="133">
      <t>テキセイ</t>
    </rPh>
    <rPh sb="134" eb="137">
      <t>シヨウリョウ</t>
    </rPh>
    <rPh sb="138" eb="140">
      <t>シュウニュウ</t>
    </rPh>
    <rPh sb="141" eb="143">
      <t>カクホ</t>
    </rPh>
    <rPh sb="178" eb="181">
      <t>スイセンカ</t>
    </rPh>
    <rPh sb="181" eb="182">
      <t>リツ</t>
    </rPh>
    <rPh sb="190" eb="192">
      <t>ミギカタ</t>
    </rPh>
    <rPh sb="192" eb="193">
      <t>ア</t>
    </rPh>
    <rPh sb="205" eb="208">
      <t>スイセンカ</t>
    </rPh>
    <rPh sb="208" eb="209">
      <t>リツ</t>
    </rPh>
    <rPh sb="210" eb="212">
      <t>コウジョウ</t>
    </rPh>
    <rPh sb="213" eb="214">
      <t>ツト</t>
    </rPh>
    <phoneticPr fontId="4"/>
  </si>
  <si>
    <t>全体的に右肩上がりの健全経営ではあるものの、今後も経費の削減や、使用料収入の増加に努め、健全経営を図っていきたい。</t>
    <rPh sb="0" eb="3">
      <t>ゼンタイテキ</t>
    </rPh>
    <rPh sb="4" eb="6">
      <t>ミギカタ</t>
    </rPh>
    <rPh sb="6" eb="7">
      <t>ア</t>
    </rPh>
    <rPh sb="10" eb="12">
      <t>ケンゼン</t>
    </rPh>
    <rPh sb="12" eb="14">
      <t>ケイエイ</t>
    </rPh>
    <rPh sb="22" eb="24">
      <t>コンゴ</t>
    </rPh>
    <rPh sb="25" eb="27">
      <t>ケイヒ</t>
    </rPh>
    <rPh sb="28" eb="30">
      <t>サクゲン</t>
    </rPh>
    <rPh sb="32" eb="35">
      <t>シヨウリョウ</t>
    </rPh>
    <rPh sb="35" eb="37">
      <t>シュウニュウ</t>
    </rPh>
    <rPh sb="38" eb="40">
      <t>ゾウカ</t>
    </rPh>
    <rPh sb="41" eb="42">
      <t>ツト</t>
    </rPh>
    <rPh sb="44" eb="46">
      <t>ケンゼン</t>
    </rPh>
    <rPh sb="46" eb="48">
      <t>ケイエイ</t>
    </rPh>
    <rPh sb="49" eb="5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</si>
</sst>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19040"/>
        <c:axId val="7772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19040"/>
        <c:axId val="77720960"/>
      </c:lineChart>
      <c:dateAx>
        <c:axId val="7771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720960"/>
        <c:crosses val="autoZero"/>
        <c:auto val="1"/>
        <c:lblOffset val="100"/>
        <c:baseTimeUnit val="years"/>
      </c:dateAx>
      <c:valAx>
        <c:axId val="7772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1904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78.53</c:v>
                </c:pt>
                <c:pt idx="1">
                  <c:v>78.760000000000005</c:v>
                </c:pt>
                <c:pt idx="2">
                  <c:v>82.36</c:v>
                </c:pt>
                <c:pt idx="3">
                  <c:v>45.22</c:v>
                </c:pt>
                <c:pt idx="4">
                  <c:v>82.69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67648"/>
        <c:axId val="7946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67648"/>
        <c:axId val="79469568"/>
      </c:lineChart>
      <c:dateAx>
        <c:axId val="7946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69568"/>
        <c:crosses val="autoZero"/>
        <c:auto val="1"/>
        <c:lblOffset val="100"/>
        <c:baseTimeUnit val="years"/>
      </c:dateAx>
      <c:valAx>
        <c:axId val="7946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6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12320"/>
        <c:axId val="7951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12320"/>
        <c:axId val="79514240"/>
      </c:lineChart>
      <c:dateAx>
        <c:axId val="7951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14240"/>
        <c:crosses val="autoZero"/>
        <c:auto val="1"/>
        <c:lblOffset val="100"/>
        <c:baseTimeUnit val="years"/>
      </c:dateAx>
      <c:valAx>
        <c:axId val="7951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1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52896"/>
        <c:axId val="7955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2896"/>
        <c:axId val="79554816"/>
      </c:lineChart>
      <c:dateAx>
        <c:axId val="795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54816"/>
        <c:crosses val="autoZero"/>
        <c:auto val="1"/>
        <c:lblOffset val="100"/>
        <c:baseTimeUnit val="years"/>
      </c:dateAx>
      <c:valAx>
        <c:axId val="7955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5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60928"/>
        <c:axId val="7966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0928"/>
        <c:axId val="79667200"/>
      </c:lineChart>
      <c:dateAx>
        <c:axId val="796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67200"/>
        <c:crosses val="autoZero"/>
        <c:auto val="1"/>
        <c:lblOffset val="100"/>
        <c:baseTimeUnit val="years"/>
      </c:dateAx>
      <c:valAx>
        <c:axId val="7966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97792"/>
        <c:axId val="797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97792"/>
        <c:axId val="79704064"/>
      </c:lineChart>
      <c:dateAx>
        <c:axId val="7969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04064"/>
        <c:crosses val="autoZero"/>
        <c:auto val="1"/>
        <c:lblOffset val="100"/>
        <c:baseTimeUnit val="years"/>
      </c:dateAx>
      <c:valAx>
        <c:axId val="797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9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58.99</c:v>
                </c:pt>
                <c:pt idx="1">
                  <c:v>120.91</c:v>
                </c:pt>
                <c:pt idx="2">
                  <c:v>230.95</c:v>
                </c:pt>
                <c:pt idx="3">
                  <c:v>245.99</c:v>
                </c:pt>
                <c:pt idx="4">
                  <c:v>275.94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46560"/>
        <c:axId val="7974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46560"/>
        <c:axId val="79748480"/>
      </c:lineChart>
      <c:dateAx>
        <c:axId val="7974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48480"/>
        <c:crosses val="autoZero"/>
        <c:auto val="1"/>
        <c:lblOffset val="100"/>
        <c:baseTimeUnit val="years"/>
      </c:dateAx>
      <c:valAx>
        <c:axId val="7974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4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57.75</c:v>
                </c:pt>
                <c:pt idx="2">
                  <c:v>65.400000000000006</c:v>
                </c:pt>
                <c:pt idx="3">
                  <c:v>46.62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87136"/>
        <c:axId val="7978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87136"/>
        <c:axId val="79789056"/>
      </c:lineChart>
      <c:dateAx>
        <c:axId val="7978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89056"/>
        <c:crosses val="autoZero"/>
        <c:auto val="1"/>
        <c:lblOffset val="100"/>
        <c:baseTimeUnit val="years"/>
      </c:dateAx>
      <c:valAx>
        <c:axId val="7978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8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123.95</c:v>
                </c:pt>
                <c:pt idx="1">
                  <c:v>138.91999999999999</c:v>
                </c:pt>
                <c:pt idx="2">
                  <c:v>140.43</c:v>
                </c:pt>
                <c:pt idx="3">
                  <c:v>186.99</c:v>
                </c:pt>
                <c:pt idx="4">
                  <c:v>122.82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29696"/>
        <c:axId val="7981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29696"/>
        <c:axId val="79810944"/>
      </c:lineChart>
      <c:dateAx>
        <c:axId val="7962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810944"/>
        <c:crosses val="autoZero"/>
        <c:auto val="1"/>
        <c:lblOffset val="100"/>
        <c:baseTimeUnit val="years"/>
      </c:dateAx>
      <c:valAx>
        <c:axId val="7981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2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71.150000000000006</c:v>
                </c:pt>
                <c:pt idx="1">
                  <c:v>63.69</c:v>
                </c:pt>
                <c:pt idx="2">
                  <c:v>56.79</c:v>
                </c:pt>
                <c:pt idx="3">
                  <c:v>56.79</c:v>
                </c:pt>
                <c:pt idx="4">
                  <c:v>56.79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84960"/>
        <c:axId val="905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4960"/>
        <c:axId val="90599424"/>
      </c:lineChart>
      <c:dateAx>
        <c:axId val="9058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99424"/>
        <c:crosses val="autoZero"/>
        <c:auto val="1"/>
        <c:lblOffset val="100"/>
        <c:baseTimeUnit val="years"/>
      </c:dateAx>
      <c:valAx>
        <c:axId val="9059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8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95.06</c:v>
                </c:pt>
                <c:pt idx="1">
                  <c:v>93</c:v>
                </c:pt>
                <c:pt idx="2">
                  <c:v>93.38</c:v>
                </c:pt>
                <c:pt idx="3">
                  <c:v>93.44</c:v>
                </c:pt>
                <c:pt idx="4">
                  <c:v>96.83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08160"/>
        <c:axId val="909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8160"/>
        <c:axId val="90910080"/>
      </c:lineChart>
      <c:dateAx>
        <c:axId val="9090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10080"/>
        <c:crosses val="autoZero"/>
        <c:auto val="1"/>
        <c:lblOffset val="100"/>
        <c:baseTimeUnit val="years"/>
      </c:dateAx>
      <c:valAx>
        <c:axId val="909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0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P21" zoomScaleNormal="100" workbookViewId="0">
      <selection activeCell="AV34" sqref="AV34:BI3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泉崎村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6711</v>
      </c>
      <c r="AM8" s="64"/>
      <c r="AN8" s="64"/>
      <c r="AO8" s="64"/>
      <c r="AP8" s="64"/>
      <c r="AQ8" s="64"/>
      <c r="AR8" s="64"/>
      <c r="AS8" s="64"/>
      <c r="AT8" s="63">
        <f>データ!S6</f>
        <v>35.43</v>
      </c>
      <c r="AU8" s="63"/>
      <c r="AV8" s="63"/>
      <c r="AW8" s="63"/>
      <c r="AX8" s="63"/>
      <c r="AY8" s="63"/>
      <c r="AZ8" s="63"/>
      <c r="BA8" s="63"/>
      <c r="BB8" s="63">
        <f>データ!T6</f>
        <v>189.42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94.23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3060</v>
      </c>
      <c r="AE10" s="64"/>
      <c r="AF10" s="64"/>
      <c r="AG10" s="64"/>
      <c r="AH10" s="64"/>
      <c r="AI10" s="64"/>
      <c r="AJ10" s="64"/>
      <c r="AK10" s="2"/>
      <c r="AL10" s="64">
        <f>データ!U6</f>
        <v>6319</v>
      </c>
      <c r="AM10" s="64"/>
      <c r="AN10" s="64"/>
      <c r="AO10" s="64"/>
      <c r="AP10" s="64"/>
      <c r="AQ10" s="64"/>
      <c r="AR10" s="64"/>
      <c r="AS10" s="64"/>
      <c r="AT10" s="63">
        <f>データ!V6</f>
        <v>17.3</v>
      </c>
      <c r="AU10" s="63"/>
      <c r="AV10" s="63"/>
      <c r="AW10" s="63"/>
      <c r="AX10" s="63"/>
      <c r="AY10" s="63"/>
      <c r="AZ10" s="63"/>
      <c r="BA10" s="63"/>
      <c r="BB10" s="63">
        <f>データ!W6</f>
        <v>365.26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74641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泉崎村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94.23</v>
      </c>
      <c r="P6" s="32">
        <f t="shared" si="3"/>
        <v>100</v>
      </c>
      <c r="Q6" s="32">
        <f t="shared" si="3"/>
        <v>3060</v>
      </c>
      <c r="R6" s="32">
        <f t="shared" si="3"/>
        <v>6711</v>
      </c>
      <c r="S6" s="32">
        <f t="shared" si="3"/>
        <v>35.43</v>
      </c>
      <c r="T6" s="32">
        <f t="shared" si="3"/>
        <v>189.42</v>
      </c>
      <c r="U6" s="32">
        <f t="shared" si="3"/>
        <v>6319</v>
      </c>
      <c r="V6" s="32">
        <f t="shared" si="3"/>
        <v>17.3</v>
      </c>
      <c r="W6" s="32">
        <f t="shared" si="3"/>
        <v>365.26</v>
      </c>
      <c r="X6" s="33">
        <f>IF(X7="",NA(),X7)</f>
        <v>78.53</v>
      </c>
      <c r="Y6" s="33">
        <f t="shared" ref="Y6:AG6" si="4">IF(Y7="",NA(),Y7)</f>
        <v>78.760000000000005</v>
      </c>
      <c r="Z6" s="33">
        <f t="shared" si="4"/>
        <v>82.36</v>
      </c>
      <c r="AA6" s="33">
        <f t="shared" si="4"/>
        <v>45.22</v>
      </c>
      <c r="AB6" s="33">
        <f t="shared" si="4"/>
        <v>82.69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58.99</v>
      </c>
      <c r="BF6" s="33">
        <f t="shared" ref="BF6:BN6" si="7">IF(BF7="",NA(),BF7)</f>
        <v>120.91</v>
      </c>
      <c r="BG6" s="33">
        <f t="shared" si="7"/>
        <v>230.95</v>
      </c>
      <c r="BH6" s="33">
        <f t="shared" si="7"/>
        <v>245.99</v>
      </c>
      <c r="BI6" s="33">
        <f t="shared" si="7"/>
        <v>275.94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55.84</v>
      </c>
      <c r="BQ6" s="33">
        <f t="shared" ref="BQ6:BY6" si="8">IF(BQ7="",NA(),BQ7)</f>
        <v>57.75</v>
      </c>
      <c r="BR6" s="33">
        <f t="shared" si="8"/>
        <v>65.400000000000006</v>
      </c>
      <c r="BS6" s="33">
        <f t="shared" si="8"/>
        <v>46.62</v>
      </c>
      <c r="BT6" s="33">
        <f t="shared" si="8"/>
        <v>66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123.95</v>
      </c>
      <c r="CB6" s="33">
        <f t="shared" ref="CB6:CJ6" si="9">IF(CB7="",NA(),CB7)</f>
        <v>138.91999999999999</v>
      </c>
      <c r="CC6" s="33">
        <f t="shared" si="9"/>
        <v>140.43</v>
      </c>
      <c r="CD6" s="33">
        <f t="shared" si="9"/>
        <v>186.99</v>
      </c>
      <c r="CE6" s="33">
        <f t="shared" si="9"/>
        <v>122.82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71.150000000000006</v>
      </c>
      <c r="CM6" s="33">
        <f t="shared" ref="CM6:CU6" si="10">IF(CM7="",NA(),CM7)</f>
        <v>63.69</v>
      </c>
      <c r="CN6" s="33">
        <f t="shared" si="10"/>
        <v>56.79</v>
      </c>
      <c r="CO6" s="33">
        <f t="shared" si="10"/>
        <v>56.79</v>
      </c>
      <c r="CP6" s="33">
        <f t="shared" si="10"/>
        <v>56.79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95.06</v>
      </c>
      <c r="CX6" s="33">
        <f t="shared" ref="CX6:DF6" si="11">IF(CX7="",NA(),CX7)</f>
        <v>93</v>
      </c>
      <c r="CY6" s="33">
        <f t="shared" si="11"/>
        <v>93.38</v>
      </c>
      <c r="CZ6" s="33">
        <f t="shared" si="11"/>
        <v>93.44</v>
      </c>
      <c r="DA6" s="33">
        <f t="shared" si="11"/>
        <v>96.83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74641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94.23</v>
      </c>
      <c r="P7" s="36">
        <v>100</v>
      </c>
      <c r="Q7" s="36">
        <v>3060</v>
      </c>
      <c r="R7" s="36">
        <v>6711</v>
      </c>
      <c r="S7" s="36">
        <v>35.43</v>
      </c>
      <c r="T7" s="36">
        <v>189.42</v>
      </c>
      <c r="U7" s="36">
        <v>6319</v>
      </c>
      <c r="V7" s="36">
        <v>17.3</v>
      </c>
      <c r="W7" s="36">
        <v>365.26</v>
      </c>
      <c r="X7" s="36">
        <v>78.53</v>
      </c>
      <c r="Y7" s="36">
        <v>78.760000000000005</v>
      </c>
      <c r="Z7" s="36">
        <v>82.36</v>
      </c>
      <c r="AA7" s="36">
        <v>45.22</v>
      </c>
      <c r="AB7" s="36">
        <v>82.69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58.99</v>
      </c>
      <c r="BF7" s="36">
        <v>120.91</v>
      </c>
      <c r="BG7" s="36">
        <v>230.95</v>
      </c>
      <c r="BH7" s="36">
        <v>245.99</v>
      </c>
      <c r="BI7" s="36">
        <v>275.94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55.84</v>
      </c>
      <c r="BQ7" s="36">
        <v>57.75</v>
      </c>
      <c r="BR7" s="36">
        <v>65.400000000000006</v>
      </c>
      <c r="BS7" s="36">
        <v>46.62</v>
      </c>
      <c r="BT7" s="36">
        <v>66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123.95</v>
      </c>
      <c r="CB7" s="36">
        <v>138.91999999999999</v>
      </c>
      <c r="CC7" s="36">
        <v>140.43</v>
      </c>
      <c r="CD7" s="36">
        <v>186.99</v>
      </c>
      <c r="CE7" s="36">
        <v>122.82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71.150000000000006</v>
      </c>
      <c r="CM7" s="36">
        <v>63.69</v>
      </c>
      <c r="CN7" s="36">
        <v>56.79</v>
      </c>
      <c r="CO7" s="36">
        <v>56.79</v>
      </c>
      <c r="CP7" s="36">
        <v>56.79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95.06</v>
      </c>
      <c r="CX7" s="36">
        <v>93</v>
      </c>
      <c r="CY7" s="36">
        <v>93.38</v>
      </c>
      <c r="CZ7" s="36">
        <v>93.44</v>
      </c>
      <c r="DA7" s="36">
        <v>96.83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soumu03</cp:lastModifiedBy>
  <dcterms:created xsi:type="dcterms:W3CDTF">2016-02-03T09:10:25Z</dcterms:created>
  <dcterms:modified xsi:type="dcterms:W3CDTF">2016-02-16T02:22:23Z</dcterms:modified>
</cp:coreProperties>
</file>