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<sst xmlns="http://schemas.openxmlformats.org/spreadsheetml/2006/main" count="221" uniqueCount="111">
  <si>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</si>
  <si>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</si>
  <si>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</si>
  <si>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</si>
  <si>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</si>
  <si>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</si>
  <si>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</si>
  <si>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</si>
  <si>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</si>
  <si>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</si>
  <si>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</si>
  <si>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</si>
  <si>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</si>
  <si>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</si>
  <si>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</si>
  <si>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</si>
  <si>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</si>
  <si>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</si>
  <si>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</si>
  <si>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</si>
  <si>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</si>
  <si>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</si>
  <si>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</si>
  <si>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</si>
  <si>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</si>
  <si>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</si>
  <si>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</si>
  <si>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</si>
  <si>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</si>
  <si>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</si>
  <si>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</si>
  <si>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</si>
  <si>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</si>
  <si>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</si>
  <si>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</si>
  <si>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</si>
  <si>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</si>
  <si>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</si>
  <si>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</si>
  <si>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</si>
  <si>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</si>
  <si>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</si>
  <si>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</si>
  <si>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</si>
  <si>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</si>
  <si>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</si>
  <si>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</si>
  <si>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</si>
  <si>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</si>
  <si>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</si>
  <si>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</si>
  <si>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</si>
  <si>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</si>
  <si>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</si>
  <si>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</si>
  <si>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</si>
  <si>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</si>
  <si>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</si>
  <si>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</si>
  <si>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</si>
  <si>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</si>
  <si>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</si>
  <si>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</si>
  <si>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</si>
  <si>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</si>
  <si>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</si>
  <si>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</si>
  <si>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</si>
  <si>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</si>
  <si>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</si>
  <si>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</si>
  <si>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</si>
  <si>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</si>
  <si>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</si>
  <si>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</si>
  <si>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</si>
  <si>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</si>
  <si>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</si>
  <si>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</si>
  <si>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</si>
  <si>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</si>
  <si>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</si>
  <si>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</si>
  <si>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</si>
  <si>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</si>
  <si>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</si>
  <si>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</si>
  <si>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</si>
  <si>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</si>
  <si>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</si>
  <si>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</si>
  <si>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</si>
  <si>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</si>
  <si>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</si>
  <si>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</si>
  <si>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</si>
  <si>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大玉村</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</si>
  <si>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</si>
  <si>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</si>
  <si>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</si>
  <si>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</si>
  <si>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</si>
  <si>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</si>
  <si>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</si>
  <si>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</si>
  <si>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</si>
  <si>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</si>
  <si>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</si>
  <si>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村内３箇所の浄化センターを運用しており例年村からの繰出し金で現在の処理料金を維持している。
　料金体系については１世帯あたり月3500円で世帯人数１人につき550円加算。
　</t>
    <rPh sb="1" eb="3">
      <t>ソンナイ</t>
    </rPh>
    <rPh sb="4" eb="6">
      <t>カショ</t>
    </rPh>
    <rPh sb="7" eb="9">
      <t>ジョウカ</t>
    </rPh>
    <rPh sb="14" eb="16">
      <t>ウンヨウ</t>
    </rPh>
    <rPh sb="20" eb="22">
      <t>レイネン</t>
    </rPh>
    <rPh sb="22" eb="23">
      <t>ムラ</t>
    </rPh>
    <rPh sb="26" eb="28">
      <t>クリダ</t>
    </rPh>
    <rPh sb="29" eb="30">
      <t>キン</t>
    </rPh>
    <rPh sb="31" eb="33">
      <t>ゲンザイ</t>
    </rPh>
    <rPh sb="34" eb="36">
      <t>ショリ</t>
    </rPh>
    <rPh sb="36" eb="38">
      <t>リョウキン</t>
    </rPh>
    <rPh sb="39" eb="41">
      <t>イジ</t>
    </rPh>
    <rPh sb="48" eb="50">
      <t>リョウキン</t>
    </rPh>
    <rPh sb="50" eb="52">
      <t>タイケイ</t>
    </rPh>
    <rPh sb="58" eb="60">
      <t>セタイ</t>
    </rPh>
    <rPh sb="63" eb="64">
      <t>ツキ</t>
    </rPh>
    <rPh sb="68" eb="69">
      <t>エン</t>
    </rPh>
    <rPh sb="70" eb="72">
      <t>セタイ</t>
    </rPh>
    <rPh sb="72" eb="74">
      <t>ニンズウ</t>
    </rPh>
    <phoneticPr fontId="4"/>
  </si>
  <si>
    <t>　全体の総括としては、未接続の加入の促進を図り運営状況の改善を図っていく。
　料金体系の見直し値上げについては、随時検討していく。</t>
    <rPh sb="1" eb="3">
      <t>ゼンタイ</t>
    </rPh>
    <rPh sb="4" eb="6">
      <t>ソウカツ</t>
    </rPh>
    <rPh sb="11" eb="14">
      <t>ミセツゾク</t>
    </rPh>
    <rPh sb="15" eb="17">
      <t>カニュウ</t>
    </rPh>
    <rPh sb="18" eb="20">
      <t>ソクシン</t>
    </rPh>
    <rPh sb="21" eb="22">
      <t>ハカ</t>
    </rPh>
    <rPh sb="23" eb="25">
      <t>ウンエイ</t>
    </rPh>
    <rPh sb="25" eb="27">
      <t>ジョウキョウ</t>
    </rPh>
    <rPh sb="28" eb="30">
      <t>カイゼン</t>
    </rPh>
    <rPh sb="31" eb="32">
      <t>ハカ</t>
    </rPh>
    <rPh sb="39" eb="41">
      <t>リョウキン</t>
    </rPh>
    <rPh sb="41" eb="43">
      <t>タイケイ</t>
    </rPh>
    <rPh sb="44" eb="46">
      <t>ミナオ</t>
    </rPh>
    <rPh sb="47" eb="49">
      <t>ネア</t>
    </rPh>
    <rPh sb="56" eb="58">
      <t>ズイジ</t>
    </rPh>
    <rPh sb="58" eb="60">
      <t>ケントウ</t>
    </rPh>
    <phoneticPr fontId="4"/>
  </si>
  <si>
    <t xml:space="preserve"> 施設については、運用開始から稼働してる処理場内の機械類の大規模な修繕が必要で今後さらなる維持管理費が増える事が予想される。</t>
    <rPh sb="1" eb="3">
      <t>シセツ</t>
    </rPh>
    <rPh sb="9" eb="11">
      <t>ウンヨウ</t>
    </rPh>
    <rPh sb="11" eb="13">
      <t>カイシ</t>
    </rPh>
    <rPh sb="15" eb="17">
      <t>カドウ</t>
    </rPh>
    <rPh sb="20" eb="23">
      <t>ショリジョウ</t>
    </rPh>
    <rPh sb="23" eb="24">
      <t>ナイ</t>
    </rPh>
    <rPh sb="25" eb="27">
      <t>キカイ</t>
    </rPh>
    <rPh sb="27" eb="28">
      <t>ルイ</t>
    </rPh>
    <rPh sb="29" eb="32">
      <t>ダイキボ</t>
    </rPh>
    <rPh sb="33" eb="35">
      <t>シュウゼン</t>
    </rPh>
    <rPh sb="36" eb="38">
      <t>ヒツヨウ</t>
    </rPh>
    <rPh sb="39" eb="41">
      <t>コンゴ</t>
    </rPh>
    <rPh sb="45" eb="47">
      <t>イジ</t>
    </rPh>
    <rPh sb="47" eb="49">
      <t>カンリ</t>
    </rPh>
    <rPh sb="49" eb="50">
      <t>ヒ</t>
    </rPh>
    <rPh sb="51" eb="52">
      <t>フ</t>
    </rPh>
    <rPh sb="54" eb="55">
      <t>コト</t>
    </rPh>
    <rPh sb="56" eb="58">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</si>
</sst>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897600"/>
        <c:axId val="858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7.0000000000000007E-2</c:v>
                </c:pt>
              </c:numCache>
            </c:numRef>
          </c:val>
          <c:smooth val="0"/>
        </c:ser>
        <c:dLbls>
          <c:showLegendKey val="0"/>
          <c:showVal val="0"/>
          <c:showCatName val="0"/>
          <c:showSerName val="0"/>
          <c:showPercent val="0"/>
          <c:showBubbleSize val="0"/>
        </c:dLbls>
        <c:marker val="1"/>
        <c:smooth val="0"/>
        <c:axId val="85897600"/>
        <c:axId val="85899520"/>
      </c:lineChart>
      <c:dateAx>
        <c:axId val="85897600"/>
        <c:scaling>
          <c:orientation val="minMax"/>
        </c:scaling>
        <c:delete val="1"/>
        <c:axPos val="b"/>
        <c:numFmt formatCode="ge" sourceLinked="1"/>
        <c:majorTickMark val="none"/>
        <c:minorTickMark val="none"/>
        <c:tickLblPos val="none"/>
        <c:crossAx val="85899520"/>
        <c:crosses val="autoZero"/>
        <c:auto val="1"/>
        <c:lblOffset val="100"/>
        <c:baseTimeUnit val="years"/>
      </c:dateAx>
      <c:valAx>
        <c:axId val="858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34.119999999999997</c:v>
                </c:pt>
                <c:pt idx="1">
                  <c:v>34.72</c:v>
                </c:pt>
                <c:pt idx="2">
                  <c:v>34.840000000000003</c:v>
                </c:pt>
                <c:pt idx="3">
                  <c:v>34.840000000000003</c:v>
                </c:pt>
                <c:pt idx="4">
                  <c:v>35.380000000000003</c:v>
                </c:pt>
              </c:numCache>
            </c:numRef>
          </c:val>
        </c:ser>
        <c:dLbls>
          <c:showLegendKey val="0"/>
          <c:showVal val="0"/>
          <c:showCatName val="0"/>
          <c:showSerName val="0"/>
          <c:showPercent val="0"/>
          <c:showBubbleSize val="0"/>
        </c:dLbls>
        <c:gapWidth val="150"/>
        <c:axId val="86774528"/>
        <c:axId val="867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44.69</c:v>
                </c:pt>
              </c:numCache>
            </c:numRef>
          </c:val>
          <c:smooth val="0"/>
        </c:ser>
        <c:dLbls>
          <c:showLegendKey val="0"/>
          <c:showVal val="0"/>
          <c:showCatName val="0"/>
          <c:showSerName val="0"/>
          <c:showPercent val="0"/>
          <c:showBubbleSize val="0"/>
        </c:dLbls>
        <c:marker val="1"/>
        <c:smooth val="0"/>
        <c:axId val="86774528"/>
        <c:axId val="86776448"/>
      </c:lineChart>
      <c:dateAx>
        <c:axId val="86774528"/>
        <c:scaling>
          <c:orientation val="minMax"/>
        </c:scaling>
        <c:delete val="1"/>
        <c:axPos val="b"/>
        <c:numFmt formatCode="ge" sourceLinked="1"/>
        <c:majorTickMark val="none"/>
        <c:minorTickMark val="none"/>
        <c:tickLblPos val="none"/>
        <c:crossAx val="86776448"/>
        <c:crosses val="autoZero"/>
        <c:auto val="1"/>
        <c:lblOffset val="100"/>
        <c:baseTimeUnit val="years"/>
      </c:dateAx>
      <c:valAx>
        <c:axId val="867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60.18</c:v>
                </c:pt>
                <c:pt idx="1">
                  <c:v>59.39</c:v>
                </c:pt>
                <c:pt idx="2">
                  <c:v>61.52</c:v>
                </c:pt>
                <c:pt idx="3">
                  <c:v>61.76</c:v>
                </c:pt>
                <c:pt idx="4">
                  <c:v>62.03</c:v>
                </c:pt>
              </c:numCache>
            </c:numRef>
          </c:val>
        </c:ser>
        <c:dLbls>
          <c:showLegendKey val="0"/>
          <c:showVal val="0"/>
          <c:showCatName val="0"/>
          <c:showSerName val="0"/>
          <c:showPercent val="0"/>
          <c:showBubbleSize val="0"/>
        </c:dLbls>
        <c:gapWidth val="150"/>
        <c:axId val="86823296"/>
        <c:axId val="868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70.59</c:v>
                </c:pt>
              </c:numCache>
            </c:numRef>
          </c:val>
          <c:smooth val="0"/>
        </c:ser>
        <c:dLbls>
          <c:showLegendKey val="0"/>
          <c:showVal val="0"/>
          <c:showCatName val="0"/>
          <c:showSerName val="0"/>
          <c:showPercent val="0"/>
          <c:showBubbleSize val="0"/>
        </c:dLbls>
        <c:marker val="1"/>
        <c:smooth val="0"/>
        <c:axId val="86823296"/>
        <c:axId val="86825216"/>
      </c:lineChart>
      <c:dateAx>
        <c:axId val="86823296"/>
        <c:scaling>
          <c:orientation val="minMax"/>
        </c:scaling>
        <c:delete val="1"/>
        <c:axPos val="b"/>
        <c:numFmt formatCode="ge" sourceLinked="1"/>
        <c:majorTickMark val="none"/>
        <c:minorTickMark val="none"/>
        <c:tickLblPos val="none"/>
        <c:crossAx val="86825216"/>
        <c:crosses val="autoZero"/>
        <c:auto val="1"/>
        <c:lblOffset val="100"/>
        <c:baseTimeUnit val="years"/>
      </c:dateAx>
      <c:valAx>
        <c:axId val="868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94.1</c:v>
                </c:pt>
                <c:pt idx="1">
                  <c:v>97.41</c:v>
                </c:pt>
                <c:pt idx="2">
                  <c:v>96.59</c:v>
                </c:pt>
                <c:pt idx="3">
                  <c:v>69.87</c:v>
                </c:pt>
                <c:pt idx="4">
                  <c:v>95.75</c:v>
                </c:pt>
              </c:numCache>
            </c:numRef>
          </c:val>
        </c:ser>
        <c:dLbls>
          <c:showLegendKey val="0"/>
          <c:showVal val="0"/>
          <c:showCatName val="0"/>
          <c:showSerName val="0"/>
          <c:showPercent val="0"/>
          <c:showBubbleSize val="0"/>
        </c:dLbls>
        <c:gapWidth val="150"/>
        <c:axId val="86482944"/>
        <c:axId val="864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82944"/>
        <c:axId val="86484864"/>
      </c:lineChart>
      <c:dateAx>
        <c:axId val="86482944"/>
        <c:scaling>
          <c:orientation val="minMax"/>
        </c:scaling>
        <c:delete val="1"/>
        <c:axPos val="b"/>
        <c:numFmt formatCode="ge" sourceLinked="1"/>
        <c:majorTickMark val="none"/>
        <c:minorTickMark val="none"/>
        <c:tickLblPos val="none"/>
        <c:crossAx val="86484864"/>
        <c:crosses val="autoZero"/>
        <c:auto val="1"/>
        <c:lblOffset val="100"/>
        <c:baseTimeUnit val="years"/>
      </c:dateAx>
      <c:valAx>
        <c:axId val="864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94592"/>
        <c:axId val="863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94592"/>
        <c:axId val="86316544"/>
      </c:lineChart>
      <c:dateAx>
        <c:axId val="86494592"/>
        <c:scaling>
          <c:orientation val="minMax"/>
        </c:scaling>
        <c:delete val="1"/>
        <c:axPos val="b"/>
        <c:numFmt formatCode="ge" sourceLinked="1"/>
        <c:majorTickMark val="none"/>
        <c:minorTickMark val="none"/>
        <c:tickLblPos val="none"/>
        <c:crossAx val="86316544"/>
        <c:crosses val="autoZero"/>
        <c:auto val="1"/>
        <c:lblOffset val="100"/>
        <c:baseTimeUnit val="years"/>
      </c:dateAx>
      <c:valAx>
        <c:axId val="863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42656"/>
        <c:axId val="863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42656"/>
        <c:axId val="86353024"/>
      </c:lineChart>
      <c:dateAx>
        <c:axId val="86342656"/>
        <c:scaling>
          <c:orientation val="minMax"/>
        </c:scaling>
        <c:delete val="1"/>
        <c:axPos val="b"/>
        <c:numFmt formatCode="ge" sourceLinked="1"/>
        <c:majorTickMark val="none"/>
        <c:minorTickMark val="none"/>
        <c:tickLblPos val="none"/>
        <c:crossAx val="86353024"/>
        <c:crosses val="autoZero"/>
        <c:auto val="1"/>
        <c:lblOffset val="100"/>
        <c:baseTimeUnit val="years"/>
      </c:dateAx>
      <c:valAx>
        <c:axId val="863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20960"/>
        <c:axId val="865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20960"/>
        <c:axId val="86522880"/>
      </c:lineChart>
      <c:dateAx>
        <c:axId val="86520960"/>
        <c:scaling>
          <c:orientation val="minMax"/>
        </c:scaling>
        <c:delete val="1"/>
        <c:axPos val="b"/>
        <c:numFmt formatCode="ge" sourceLinked="1"/>
        <c:majorTickMark val="none"/>
        <c:minorTickMark val="none"/>
        <c:tickLblPos val="none"/>
        <c:crossAx val="86522880"/>
        <c:crosses val="autoZero"/>
        <c:auto val="1"/>
        <c:lblOffset val="100"/>
        <c:baseTimeUnit val="years"/>
      </c:dateAx>
      <c:valAx>
        <c:axId val="865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69728"/>
        <c:axId val="865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69728"/>
        <c:axId val="86571648"/>
      </c:lineChart>
      <c:dateAx>
        <c:axId val="86569728"/>
        <c:scaling>
          <c:orientation val="minMax"/>
        </c:scaling>
        <c:delete val="1"/>
        <c:axPos val="b"/>
        <c:numFmt formatCode="ge" sourceLinked="1"/>
        <c:majorTickMark val="none"/>
        <c:minorTickMark val="none"/>
        <c:tickLblPos val="none"/>
        <c:crossAx val="86571648"/>
        <c:crosses val="autoZero"/>
        <c:auto val="1"/>
        <c:lblOffset val="100"/>
        <c:baseTimeUnit val="years"/>
      </c:dateAx>
      <c:valAx>
        <c:axId val="865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618.04999999999995</c:v>
                </c:pt>
                <c:pt idx="1">
                  <c:v>567.33000000000004</c:v>
                </c:pt>
                <c:pt idx="2">
                  <c:v>519.48</c:v>
                </c:pt>
                <c:pt idx="3">
                  <c:v>480.32</c:v>
                </c:pt>
                <c:pt idx="4">
                  <c:v>434.44</c:v>
                </c:pt>
              </c:numCache>
            </c:numRef>
          </c:val>
        </c:ser>
        <c:dLbls>
          <c:showLegendKey val="0"/>
          <c:showVal val="0"/>
          <c:showCatName val="0"/>
          <c:showSerName val="0"/>
          <c:showPercent val="0"/>
          <c:showBubbleSize val="0"/>
        </c:dLbls>
        <c:gapWidth val="150"/>
        <c:axId val="86588032"/>
        <c:axId val="866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1161.05</c:v>
                </c:pt>
              </c:numCache>
            </c:numRef>
          </c:val>
          <c:smooth val="0"/>
        </c:ser>
        <c:dLbls>
          <c:showLegendKey val="0"/>
          <c:showVal val="0"/>
          <c:showCatName val="0"/>
          <c:showSerName val="0"/>
          <c:showPercent val="0"/>
          <c:showBubbleSize val="0"/>
        </c:dLbls>
        <c:marker val="1"/>
        <c:smooth val="0"/>
        <c:axId val="86588032"/>
        <c:axId val="86610688"/>
      </c:lineChart>
      <c:dateAx>
        <c:axId val="86588032"/>
        <c:scaling>
          <c:orientation val="minMax"/>
        </c:scaling>
        <c:delete val="1"/>
        <c:axPos val="b"/>
        <c:numFmt formatCode="ge" sourceLinked="1"/>
        <c:majorTickMark val="none"/>
        <c:minorTickMark val="none"/>
        <c:tickLblPos val="none"/>
        <c:crossAx val="86610688"/>
        <c:crosses val="autoZero"/>
        <c:auto val="1"/>
        <c:lblOffset val="100"/>
        <c:baseTimeUnit val="years"/>
      </c:dateAx>
      <c:valAx>
        <c:axId val="866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102.84</c:v>
                </c:pt>
                <c:pt idx="1">
                  <c:v>103.04</c:v>
                </c:pt>
                <c:pt idx="2">
                  <c:v>117.28</c:v>
                </c:pt>
                <c:pt idx="3">
                  <c:v>121.24</c:v>
                </c:pt>
                <c:pt idx="4">
                  <c:v>113.79</c:v>
                </c:pt>
              </c:numCache>
            </c:numRef>
          </c:val>
        </c:ser>
        <c:dLbls>
          <c:showLegendKey val="0"/>
          <c:showVal val="0"/>
          <c:showCatName val="0"/>
          <c:showSerName val="0"/>
          <c:showPercent val="0"/>
          <c:showBubbleSize val="0"/>
        </c:dLbls>
        <c:gapWidth val="150"/>
        <c:axId val="86710144"/>
        <c:axId val="867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41.08</c:v>
                </c:pt>
              </c:numCache>
            </c:numRef>
          </c:val>
          <c:smooth val="0"/>
        </c:ser>
        <c:dLbls>
          <c:showLegendKey val="0"/>
          <c:showVal val="0"/>
          <c:showCatName val="0"/>
          <c:showSerName val="0"/>
          <c:showPercent val="0"/>
          <c:showBubbleSize val="0"/>
        </c:dLbls>
        <c:marker val="1"/>
        <c:smooth val="0"/>
        <c:axId val="86710144"/>
        <c:axId val="86724608"/>
      </c:lineChart>
      <c:dateAx>
        <c:axId val="86710144"/>
        <c:scaling>
          <c:orientation val="minMax"/>
        </c:scaling>
        <c:delete val="1"/>
        <c:axPos val="b"/>
        <c:numFmt formatCode="ge" sourceLinked="1"/>
        <c:majorTickMark val="none"/>
        <c:minorTickMark val="none"/>
        <c:tickLblPos val="none"/>
        <c:crossAx val="86724608"/>
        <c:crosses val="autoZero"/>
        <c:auto val="1"/>
        <c:lblOffset val="100"/>
        <c:baseTimeUnit val="years"/>
      </c:dateAx>
      <c:valAx>
        <c:axId val="867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192.43</c:v>
                </c:pt>
                <c:pt idx="1">
                  <c:v>194.52</c:v>
                </c:pt>
                <c:pt idx="2">
                  <c:v>174.8</c:v>
                </c:pt>
                <c:pt idx="3">
                  <c:v>170.06</c:v>
                </c:pt>
                <c:pt idx="4">
                  <c:v>187.54</c:v>
                </c:pt>
              </c:numCache>
            </c:numRef>
          </c:val>
        </c:ser>
        <c:dLbls>
          <c:showLegendKey val="0"/>
          <c:showVal val="0"/>
          <c:showCatName val="0"/>
          <c:showSerName val="0"/>
          <c:showPercent val="0"/>
          <c:showBubbleSize val="0"/>
        </c:dLbls>
        <c:gapWidth val="150"/>
        <c:axId val="86750336"/>
        <c:axId val="867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378.08</c:v>
                </c:pt>
              </c:numCache>
            </c:numRef>
          </c:val>
          <c:smooth val="0"/>
        </c:ser>
        <c:dLbls>
          <c:showLegendKey val="0"/>
          <c:showVal val="0"/>
          <c:showCatName val="0"/>
          <c:showSerName val="0"/>
          <c:showPercent val="0"/>
          <c:showBubbleSize val="0"/>
        </c:dLbls>
        <c:marker val="1"/>
        <c:smooth val="0"/>
        <c:axId val="86750336"/>
        <c:axId val="86752256"/>
      </c:lineChart>
      <c:dateAx>
        <c:axId val="86750336"/>
        <c:scaling>
          <c:orientation val="minMax"/>
        </c:scaling>
        <c:delete val="1"/>
        <c:axPos val="b"/>
        <c:numFmt formatCode="ge" sourceLinked="1"/>
        <c:majorTickMark val="none"/>
        <c:minorTickMark val="none"/>
        <c:tickLblPos val="none"/>
        <c:crossAx val="86752256"/>
        <c:crosses val="autoZero"/>
        <c:auto val="1"/>
        <c:lblOffset val="100"/>
        <c:baseTimeUnit val="years"/>
      </c:dateAx>
      <c:valAx>
        <c:axId val="867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43" zoomScaleNormal="10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大玉村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8506</v>
      </c>
      <c r="AM8" s="64"/>
      <c r="AN8" s="64"/>
      <c r="AO8" s="64"/>
      <c r="AP8" s="64"/>
      <c r="AQ8" s="64"/>
      <c r="AR8" s="64"/>
      <c r="AS8" s="64"/>
      <c r="AT8" s="63">
        <f>データ!S6</f>
        <v>79.44</v>
      </c>
      <c r="AU8" s="63"/>
      <c r="AV8" s="63"/>
      <c r="AW8" s="63"/>
      <c r="AX8" s="63"/>
      <c r="AY8" s="63"/>
      <c r="AZ8" s="63"/>
      <c r="BA8" s="63"/>
      <c r="BB8" s="63">
        <f>データ!T6</f>
        <v>107.07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33.31</v>
      </c>
      <c r="Q10" s="63"/>
      <c r="R10" s="63"/>
      <c r="S10" s="63"/>
      <c r="T10" s="63"/>
      <c r="U10" s="63"/>
      <c r="V10" s="63"/>
      <c r="W10" s="63">
        <f>データ!P6</f>
        <v>100</v>
      </c>
      <c r="X10" s="63"/>
      <c r="Y10" s="63"/>
      <c r="Z10" s="63"/>
      <c r="AA10" s="63"/>
      <c r="AB10" s="63"/>
      <c r="AC10" s="63"/>
      <c r="AD10" s="64">
        <f>データ!Q6</f>
        <v>5407</v>
      </c>
      <c r="AE10" s="64"/>
      <c r="AF10" s="64"/>
      <c r="AG10" s="64"/>
      <c r="AH10" s="64"/>
      <c r="AI10" s="64"/>
      <c r="AJ10" s="64"/>
      <c r="AK10" s="2"/>
      <c r="AL10" s="64">
        <f>データ!U6</f>
        <v>2831</v>
      </c>
      <c r="AM10" s="64"/>
      <c r="AN10" s="64"/>
      <c r="AO10" s="64"/>
      <c r="AP10" s="64"/>
      <c r="AQ10" s="64"/>
      <c r="AR10" s="64"/>
      <c r="AS10" s="64"/>
      <c r="AT10" s="63">
        <f>データ!V6</f>
        <v>1.52</v>
      </c>
      <c r="AU10" s="63"/>
      <c r="AV10" s="63"/>
      <c r="AW10" s="63"/>
      <c r="AX10" s="63"/>
      <c r="AY10" s="63"/>
      <c r="AZ10" s="63"/>
      <c r="BA10" s="63"/>
      <c r="BB10" s="63">
        <f>データ!W6</f>
        <v>1862.5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73229</v>
      </c>
      <c r="D6" s="31">
        <f t="shared" si="3"/>
        <v>47</v>
      </c>
      <c r="E6" s="31">
        <f t="shared" si="3"/>
        <v>17</v>
      </c>
      <c r="F6" s="31">
        <f t="shared" si="3"/>
        <v>5</v>
      </c>
      <c r="G6" s="31">
        <f t="shared" si="3"/>
        <v>0</v>
      </c>
      <c r="H6" s="31" t="str">
        <f t="shared" si="3"/>
        <v>福島県　大玉村</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33.31</v>
      </c>
      <c r="P6" s="32">
        <f t="shared" si="3"/>
        <v>100</v>
      </c>
      <c r="Q6" s="32">
        <f t="shared" si="3"/>
        <v>5407</v>
      </c>
      <c r="R6" s="32">
        <f t="shared" si="3"/>
        <v>8506</v>
      </c>
      <c r="S6" s="32">
        <f t="shared" si="3"/>
        <v>79.44</v>
      </c>
      <c r="T6" s="32">
        <f t="shared" si="3"/>
        <v>107.07</v>
      </c>
      <c r="U6" s="32">
        <f t="shared" si="3"/>
        <v>2831</v>
      </c>
      <c r="V6" s="32">
        <f t="shared" si="3"/>
        <v>1.52</v>
      </c>
      <c r="W6" s="32">
        <f t="shared" si="3"/>
        <v>1862.5</v>
      </c>
      <c r="X6" s="33">
        <f>IF(X7="",NA(),X7)</f>
        <v>94.1</v>
      </c>
      <c r="Y6" s="33">
        <f t="shared" ref="Y6:AG6" si="4">IF(Y7="",NA(),Y7)</f>
        <v>97.41</v>
      </c>
      <c r="Z6" s="33">
        <f t="shared" si="4"/>
        <v>96.59</v>
      </c>
      <c r="AA6" s="33">
        <f t="shared" si="4"/>
        <v>69.87</v>
      </c>
      <c r="AB6" s="33">
        <f t="shared" si="4"/>
        <v>95.75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618.04999999999995</v>
      </c>
      <c r="BF6" s="33">
        <f t="shared" ref="BF6:BN6" si="7">IF(BF7="",NA(),BF7)</f>
        <v>567.33000000000004</v>
      </c>
      <c r="BG6" s="33">
        <f t="shared" si="7"/>
        <v>519.48</v>
      </c>
      <c r="BH6" s="33">
        <f t="shared" si="7"/>
        <v>480.32</v>
      </c>
      <c r="BI6" s="33">
        <f t="shared" si="7"/>
        <v>434.44</v>
      </c>
      <c r="BJ6" s="33">
        <f t="shared" si="7"/>
        <v>1267.26</v>
      </c>
      <c r="BK6" s="33">
        <f t="shared" si="7"/>
        <v>1239.2</v>
      </c>
      <c r="BL6" s="33">
        <f t="shared" si="7"/>
        <v>1197.82</v>
      </c>
      <c r="BM6" s="33">
        <f t="shared" si="7"/>
        <v>1126.77</v>
      </c>
      <c r="BN6" s="33">
        <f t="shared" si="7"/>
        <v>1161.05</v>
      </c>
      <c r="BO6" s="32" t="str">
        <f>IF(BO7="","",IF(BO7="-","【-】","【"&amp;SUBSTITUTE(TEXT(BO7,"#,##0.00"),"-","△")&amp;"】"))</f>
        <v>【992.47】</v>
      </c>
      <c r="BP6" s="33">
        <f>IF(BP7="",NA(),BP7)</f>
        <v>102.84</v>
      </c>
      <c r="BQ6" s="33">
        <f t="shared" ref="BQ6:BY6" si="8">IF(BQ7="",NA(),BQ7)</f>
        <v>103.04</v>
      </c>
      <c r="BR6" s="33">
        <f t="shared" si="8"/>
        <v>117.28</v>
      </c>
      <c r="BS6" s="33">
        <f t="shared" si="8"/>
        <v>121.24</v>
      </c>
      <c r="BT6" s="33">
        <f t="shared" si="8"/>
        <v>113.79</v>
      </c>
      <c r="BU6" s="33">
        <f t="shared" si="8"/>
        <v>53.42</v>
      </c>
      <c r="BV6" s="33">
        <f t="shared" si="8"/>
        <v>51.56</v>
      </c>
      <c r="BW6" s="33">
        <f t="shared" si="8"/>
        <v>51.03</v>
      </c>
      <c r="BX6" s="33">
        <f t="shared" si="8"/>
        <v>50.9</v>
      </c>
      <c r="BY6" s="33">
        <f t="shared" si="8"/>
        <v>41.08</v>
      </c>
      <c r="BZ6" s="32" t="str">
        <f>IF(BZ7="","",IF(BZ7="-","【-】","【"&amp;SUBSTITUTE(TEXT(BZ7,"#,##0.00"),"-","△")&amp;"】"))</f>
        <v>【51.49】</v>
      </c>
      <c r="CA6" s="33">
        <f>IF(CA7="",NA(),CA7)</f>
        <v>192.43</v>
      </c>
      <c r="CB6" s="33">
        <f t="shared" ref="CB6:CJ6" si="9">IF(CB7="",NA(),CB7)</f>
        <v>194.52</v>
      </c>
      <c r="CC6" s="33">
        <f t="shared" si="9"/>
        <v>174.8</v>
      </c>
      <c r="CD6" s="33">
        <f t="shared" si="9"/>
        <v>170.06</v>
      </c>
      <c r="CE6" s="33">
        <f t="shared" si="9"/>
        <v>187.54</v>
      </c>
      <c r="CF6" s="33">
        <f t="shared" si="9"/>
        <v>269.12</v>
      </c>
      <c r="CG6" s="33">
        <f t="shared" si="9"/>
        <v>283.26</v>
      </c>
      <c r="CH6" s="33">
        <f t="shared" si="9"/>
        <v>289.60000000000002</v>
      </c>
      <c r="CI6" s="33">
        <f t="shared" si="9"/>
        <v>293.27</v>
      </c>
      <c r="CJ6" s="33">
        <f t="shared" si="9"/>
        <v>378.08</v>
      </c>
      <c r="CK6" s="32" t="str">
        <f>IF(CK7="","",IF(CK7="-","【-】","【"&amp;SUBSTITUTE(TEXT(CK7,"#,##0.00"),"-","△")&amp;"】"))</f>
        <v>【295.10】</v>
      </c>
      <c r="CL6" s="33">
        <f>IF(CL7="",NA(),CL7)</f>
        <v>34.119999999999997</v>
      </c>
      <c r="CM6" s="33">
        <f t="shared" ref="CM6:CU6" si="10">IF(CM7="",NA(),CM7)</f>
        <v>34.72</v>
      </c>
      <c r="CN6" s="33">
        <f t="shared" si="10"/>
        <v>34.840000000000003</v>
      </c>
      <c r="CO6" s="33">
        <f t="shared" si="10"/>
        <v>34.840000000000003</v>
      </c>
      <c r="CP6" s="33">
        <f t="shared" si="10"/>
        <v>35.380000000000003</v>
      </c>
      <c r="CQ6" s="33">
        <f t="shared" si="10"/>
        <v>54.23</v>
      </c>
      <c r="CR6" s="33">
        <f t="shared" si="10"/>
        <v>55.2</v>
      </c>
      <c r="CS6" s="33">
        <f t="shared" si="10"/>
        <v>54.74</v>
      </c>
      <c r="CT6" s="33">
        <f t="shared" si="10"/>
        <v>53.78</v>
      </c>
      <c r="CU6" s="33">
        <f t="shared" si="10"/>
        <v>44.69</v>
      </c>
      <c r="CV6" s="32" t="str">
        <f>IF(CV7="","",IF(CV7="-","【-】","【"&amp;SUBSTITUTE(TEXT(CV7,"#,##0.00"),"-","△")&amp;"】"))</f>
        <v>【53.32】</v>
      </c>
      <c r="CW6" s="33">
        <f>IF(CW7="",NA(),CW7)</f>
        <v>60.18</v>
      </c>
      <c r="CX6" s="33">
        <f t="shared" ref="CX6:DF6" si="11">IF(CX7="",NA(),CX7)</f>
        <v>59.39</v>
      </c>
      <c r="CY6" s="33">
        <f t="shared" si="11"/>
        <v>61.52</v>
      </c>
      <c r="CZ6" s="33">
        <f t="shared" si="11"/>
        <v>61.76</v>
      </c>
      <c r="DA6" s="33">
        <f t="shared" si="11"/>
        <v>62.03</v>
      </c>
      <c r="DB6" s="33">
        <f t="shared" si="11"/>
        <v>83.61</v>
      </c>
      <c r="DC6" s="33">
        <f t="shared" si="11"/>
        <v>83.73</v>
      </c>
      <c r="DD6" s="33">
        <f t="shared" si="11"/>
        <v>83.88</v>
      </c>
      <c r="DE6" s="33">
        <f t="shared" si="11"/>
        <v>84.06</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7.0000000000000007E-2</v>
      </c>
      <c r="EN6" s="32" t="str">
        <f>IF(EN7="","",IF(EN7="-","【-】","【"&amp;SUBSTITUTE(TEXT(EN7,"#,##0.00"),"-","△")&amp;"】"))</f>
        <v>【0.03】</v>
      </c>
    </row>
    <row r="7" spans="1:144" s="34" customFormat="1">
      <c r="A7" s="26"/>
      <c r="B7" s="35">
        <v>2014</v>
      </c>
      <c r="C7" s="35">
        <v>73229</v>
      </c>
      <c r="D7" s="35">
        <v>47</v>
      </c>
      <c r="E7" s="35">
        <v>17</v>
      </c>
      <c r="F7" s="35">
        <v>5</v>
      </c>
      <c r="G7" s="35">
        <v>0</v>
      </c>
      <c r="H7" s="35" t="s">
        <v>96</v>
      </c>
      <c r="I7" s="35" t="s">
        <v>97</v>
      </c>
      <c r="J7" s="35" t="s">
        <v>98</v>
      </c>
      <c r="K7" s="35" t="s">
        <v>99</v>
      </c>
      <c r="L7" s="35" t="s">
        <v>100</v>
      </c>
      <c r="M7" s="36" t="s">
        <v>101</v>
      </c>
      <c r="N7" s="36" t="s">
        <v>102</v>
      </c>
      <c r="O7" s="36">
        <v>33.31</v>
      </c>
      <c r="P7" s="36">
        <v>100</v>
      </c>
      <c r="Q7" s="36">
        <v>5407</v>
      </c>
      <c r="R7" s="36">
        <v>8506</v>
      </c>
      <c r="S7" s="36">
        <v>79.44</v>
      </c>
      <c r="T7" s="36">
        <v>107.07</v>
      </c>
      <c r="U7" s="36">
        <v>2831</v>
      </c>
      <c r="V7" s="36">
        <v>1.52</v>
      </c>
      <c r="W7" s="36">
        <v>1862.5</v>
      </c>
      <c r="X7" s="36">
        <v>94.1</v>
      </c>
      <c r="Y7" s="36">
        <v>97.41</v>
      </c>
      <c r="Z7" s="36">
        <v>96.59</v>
      </c>
      <c r="AA7" s="36">
        <v>69.87</v>
      </c>
      <c r="AB7" s="36">
        <v>95.75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618.04999999999995</v>
      </c>
      <c r="BF7" s="36">
        <v>567.33000000000004</v>
      </c>
      <c r="BG7" s="36">
        <v>519.48</v>
      </c>
      <c r="BH7" s="36">
        <v>480.32</v>
      </c>
      <c r="BI7" s="36">
        <v>434.44</v>
      </c>
      <c r="BJ7" s="36">
        <v>1267.26</v>
      </c>
      <c r="BK7" s="36">
        <v>1239.2</v>
      </c>
      <c r="BL7" s="36">
        <v>1197.82</v>
      </c>
      <c r="BM7" s="36">
        <v>1126.77</v>
      </c>
      <c r="BN7" s="36">
        <v>1161.05</v>
      </c>
      <c r="BO7" s="36">
        <v>992.47</v>
      </c>
      <c r="BP7" s="36">
        <v>102.84</v>
      </c>
      <c r="BQ7" s="36">
        <v>103.04</v>
      </c>
      <c r="BR7" s="36">
        <v>117.28</v>
      </c>
      <c r="BS7" s="36">
        <v>121.24</v>
      </c>
      <c r="BT7" s="36">
        <v>113.79</v>
      </c>
      <c r="BU7" s="36">
        <v>53.42</v>
      </c>
      <c r="BV7" s="36">
        <v>51.56</v>
      </c>
      <c r="BW7" s="36">
        <v>51.03</v>
      </c>
      <c r="BX7" s="36">
        <v>50.9</v>
      </c>
      <c r="BY7" s="36">
        <v>41.08</v>
      </c>
      <c r="BZ7" s="36">
        <v>51.49</v>
      </c>
      <c r="CA7" s="36">
        <v>192.43</v>
      </c>
      <c r="CB7" s="36">
        <v>194.52</v>
      </c>
      <c r="CC7" s="36">
        <v>174.8</v>
      </c>
      <c r="CD7" s="36">
        <v>170.06</v>
      </c>
      <c r="CE7" s="36">
        <v>187.54</v>
      </c>
      <c r="CF7" s="36">
        <v>269.12</v>
      </c>
      <c r="CG7" s="36">
        <v>283.26</v>
      </c>
      <c r="CH7" s="36">
        <v>289.60000000000002</v>
      </c>
      <c r="CI7" s="36">
        <v>293.27</v>
      </c>
      <c r="CJ7" s="36">
        <v>378.08</v>
      </c>
      <c r="CK7" s="36">
        <v>295.10000000000002</v>
      </c>
      <c r="CL7" s="36">
        <v>34.119999999999997</v>
      </c>
      <c r="CM7" s="36">
        <v>34.72</v>
      </c>
      <c r="CN7" s="36">
        <v>34.840000000000003</v>
      </c>
      <c r="CO7" s="36">
        <v>34.840000000000003</v>
      </c>
      <c r="CP7" s="36">
        <v>35.380000000000003</v>
      </c>
      <c r="CQ7" s="36">
        <v>54.23</v>
      </c>
      <c r="CR7" s="36">
        <v>55.2</v>
      </c>
      <c r="CS7" s="36">
        <v>54.74</v>
      </c>
      <c r="CT7" s="36">
        <v>53.78</v>
      </c>
      <c r="CU7" s="36">
        <v>44.69</v>
      </c>
      <c r="CV7" s="36">
        <v>53.32</v>
      </c>
      <c r="CW7" s="36">
        <v>60.18</v>
      </c>
      <c r="CX7" s="36">
        <v>59.39</v>
      </c>
      <c r="CY7" s="36">
        <v>61.52</v>
      </c>
      <c r="CZ7" s="36">
        <v>61.76</v>
      </c>
      <c r="DA7" s="36">
        <v>62.03</v>
      </c>
      <c r="DB7" s="36">
        <v>83.61</v>
      </c>
      <c r="DC7" s="36">
        <v>83.73</v>
      </c>
      <c r="DD7" s="36">
        <v>83.88</v>
      </c>
      <c r="DE7" s="36">
        <v>84.06</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2016-02-03T09:10:09Z</dcterms:created>
  <dcterms:modified xsi:type="dcterms:W3CDTF">2016-02-13T03:33:44Z</dcterms:modified>
</cp:coreProperties>
</file>