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1636.MINAMIAIZU3\Desktop\H26年度決算経営比較分析表\提出用\"/>
    </mc:Choice>
  </mc:AlternateContent>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AQ8" i="4" s="1"/>
  <c r="Q6" i="5"/>
  <c r="AI8" i="4" s="1"/>
  <c r="P6" i="5"/>
  <c r="O6" i="5"/>
  <c r="N6" i="5"/>
  <c r="J10" i="4" s="1"/>
  <c r="M6" i="5"/>
  <c r="L6" i="5"/>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B10" i="4"/>
  <c r="AY8" i="4"/>
  <c r="Z8" i="4"/>
  <c r="R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<sst xmlns="http://schemas.openxmlformats.org/spreadsheetml/2006/main" count="217" uniqueCount="107">
  <si>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</si>
  <si>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</si>
  <si>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</si>
  <si>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</si>
  <si>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</si>
  <si>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</si>
  <si>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</si>
  <si>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</si>
  <si>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</si>
  <si>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</si>
  <si>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</si>
  <si>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</si>
  <si>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</si>
  <si>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</si>
  <si>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</si>
  <si>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</si>
  <si>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</si>
  <si>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</si>
  <si>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</si>
  <si>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</si>
  <si>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</si>
  <si>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</si>
  <si>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</si>
  <si>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</si>
  <si>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</si>
  <si>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</si>
  <si>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</si>
  <si>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</si>
  <si>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</si>
  <si>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</si>
  <si>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</si>
  <si>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</si>
  <si>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</si>
  <si>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</si>
  <si>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</si>
  <si>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</si>
  <si>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</si>
  <si>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</si>
  <si>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</si>
  <si>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</si>
  <si>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</si>
  <si>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</si>
  <si>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</si>
  <si>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</si>
  <si>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</si>
  <si>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</si>
  <si>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</si>
  <si>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</si>
  <si>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</si>
  <si>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</si>
  <si>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</si>
  <si>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</si>
  <si>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</si>
  <si>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</si>
  <si>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</si>
  <si>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</si>
  <si>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</si>
  <si>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</si>
  <si>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</si>
  <si>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</si>
  <si>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</si>
  <si>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</si>
  <si>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</si>
  <si>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</si>
  <si>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</si>
  <si>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</si>
  <si>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</si>
  <si>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</si>
  <si>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</si>
  <si>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</si>
  <si>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</si>
  <si>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</si>
  <si>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</si>
  <si>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</si>
  <si>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</si>
  <si>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</si>
  <si>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</si>
  <si>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</si>
  <si>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</si>
  <si>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</si>
  <si>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</si>
  <si>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</si>
  <si>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</si>
  <si>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</si>
  <si>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</si>
  <si>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</si>
  <si>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</si>
  <si>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</si>
  <si>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</si>
  <si>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</si>
  <si>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</si>
  <si>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</si>
  <si>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</si>
  <si>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南会津町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</si>
  <si>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</si>
  <si>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</si>
  <si>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</si>
  <si>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</si>
  <si>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</si>
  <si>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</si>
  <si>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</si>
  <si>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</si>
  <si>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</si>
  <si>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</si>
  <si>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　施設及び管路等の老朽化が進んでおり、計画的な更新投資を検討する必要がある。</t>
    <rPh sb="2" eb="4">
      <t>シセツ</t>
    </rPh>
    <rPh sb="4" eb="5">
      <t>オヨ</t>
    </rPh>
    <rPh sb="6" eb="8">
      <t>カンロ</t>
    </rPh>
    <rPh sb="8" eb="9">
      <t>トウ</t>
    </rPh>
    <rPh sb="10" eb="13">
      <t>ロウキュウカ</t>
    </rPh>
    <rPh sb="14" eb="15">
      <t>スス</t>
    </rPh>
    <rPh sb="20" eb="22">
      <t>ケイカク</t>
    </rPh>
    <rPh sb="22" eb="23">
      <t>テキ</t>
    </rPh>
    <rPh sb="24" eb="26">
      <t>コウシン</t>
    </rPh>
    <rPh sb="26" eb="28">
      <t>トウシ</t>
    </rPh>
    <rPh sb="29" eb="31">
      <t>ケントウ</t>
    </rPh>
    <rPh sb="33" eb="35">
      <t>ヒツヨウ</t>
    </rPh>
    <phoneticPr fontId="4"/>
  </si>
  <si>
    <t>①　経常収支比率、料金回収率、有収率からみても比較的安定した経営状態と考えます。
　しかしながら人口減少に伴う有収率の低下や施設や管路の老朽化に伴う費用の増加等を見据えた経営をしていく必要がある。</t>
    <rPh sb="2" eb="4">
      <t>ケイジョウ</t>
    </rPh>
    <rPh sb="4" eb="6">
      <t>シュウシ</t>
    </rPh>
    <rPh sb="6" eb="8">
      <t>ヒリツ</t>
    </rPh>
    <rPh sb="9" eb="11">
      <t>リョウキン</t>
    </rPh>
    <rPh sb="11" eb="13">
      <t>カイシュウ</t>
    </rPh>
    <rPh sb="13" eb="14">
      <t>リツ</t>
    </rPh>
    <rPh sb="15" eb="16">
      <t>ユウ</t>
    </rPh>
    <rPh sb="16" eb="17">
      <t>シュウ</t>
    </rPh>
    <rPh sb="17" eb="18">
      <t>リツ</t>
    </rPh>
    <rPh sb="23" eb="26">
      <t>ヒカクテキ</t>
    </rPh>
    <rPh sb="26" eb="28">
      <t>アンテイ</t>
    </rPh>
    <rPh sb="30" eb="32">
      <t>ケイエイ</t>
    </rPh>
    <rPh sb="32" eb="34">
      <t>ジョウタイ</t>
    </rPh>
    <rPh sb="35" eb="36">
      <t>カンガ</t>
    </rPh>
    <rPh sb="48" eb="50">
      <t>ジンコウ</t>
    </rPh>
    <rPh sb="50" eb="52">
      <t>ゲンショウ</t>
    </rPh>
    <rPh sb="53" eb="54">
      <t>トモナ</t>
    </rPh>
    <rPh sb="55" eb="56">
      <t>ユウ</t>
    </rPh>
    <rPh sb="56" eb="57">
      <t>シュウ</t>
    </rPh>
    <rPh sb="57" eb="58">
      <t>リツ</t>
    </rPh>
    <rPh sb="59" eb="61">
      <t>テイカ</t>
    </rPh>
    <rPh sb="62" eb="64">
      <t>シセツ</t>
    </rPh>
    <rPh sb="65" eb="67">
      <t>カンロ</t>
    </rPh>
    <rPh sb="68" eb="71">
      <t>ロウキュウカ</t>
    </rPh>
    <rPh sb="72" eb="73">
      <t>トモナ</t>
    </rPh>
    <rPh sb="74" eb="76">
      <t>ヒヨウ</t>
    </rPh>
    <rPh sb="77" eb="79">
      <t>ゾウカ</t>
    </rPh>
    <rPh sb="79" eb="80">
      <t>トウ</t>
    </rPh>
    <rPh sb="81" eb="83">
      <t>ミス</t>
    </rPh>
    <rPh sb="85" eb="87">
      <t>ケイエイ</t>
    </rPh>
    <rPh sb="92" eb="94">
      <t>ヒツヨウ</t>
    </rPh>
    <phoneticPr fontId="4"/>
  </si>
  <si>
    <t>①　経常収支比率をみると黒字経営ではあるが、類似団体の平均値と比較するとだいぶ差があり、今後とも費用削減に努める必要がある。
また、料金回収率は良好であっても施設等の修繕費の増加が予想されることから料金改定も検討していく必要がある。
②　施設利用率、有収率も良好であり、引き続き、適正な施設管理及び漏水等の対応をしていきます。</t>
    <rPh sb="2" eb="4">
      <t>ケイジョウ</t>
    </rPh>
    <rPh sb="4" eb="6">
      <t>シュウシ</t>
    </rPh>
    <rPh sb="6" eb="8">
      <t>ヒリツ</t>
    </rPh>
    <rPh sb="12" eb="14">
      <t>クロジ</t>
    </rPh>
    <rPh sb="14" eb="16">
      <t>ケイエイ</t>
    </rPh>
    <rPh sb="22" eb="24">
      <t>ルイジ</t>
    </rPh>
    <rPh sb="24" eb="26">
      <t>ダンタイ</t>
    </rPh>
    <rPh sb="27" eb="29">
      <t>ヘイキン</t>
    </rPh>
    <rPh sb="29" eb="30">
      <t>チ</t>
    </rPh>
    <rPh sb="31" eb="33">
      <t>ヒカク</t>
    </rPh>
    <rPh sb="39" eb="40">
      <t>サ</t>
    </rPh>
    <rPh sb="44" eb="46">
      <t>コンゴ</t>
    </rPh>
    <rPh sb="48" eb="50">
      <t>ヒヨウ</t>
    </rPh>
    <rPh sb="50" eb="52">
      <t>サクゲン</t>
    </rPh>
    <rPh sb="53" eb="54">
      <t>ツト</t>
    </rPh>
    <rPh sb="56" eb="58">
      <t>ヒツヨウ</t>
    </rPh>
    <rPh sb="72" eb="74">
      <t>リョウコウ</t>
    </rPh>
    <rPh sb="79" eb="81">
      <t>シセツ</t>
    </rPh>
    <rPh sb="81" eb="82">
      <t>トウ</t>
    </rPh>
    <rPh sb="83" eb="86">
      <t>シュウゼンヒ</t>
    </rPh>
    <rPh sb="87" eb="89">
      <t>ゾウカ</t>
    </rPh>
    <rPh sb="90" eb="92">
      <t>ヨソウ</t>
    </rPh>
    <rPh sb="99" eb="101">
      <t>リョウキン</t>
    </rPh>
    <rPh sb="101" eb="103">
      <t>カイテイ</t>
    </rPh>
    <rPh sb="104" eb="106">
      <t>ケントウ</t>
    </rPh>
    <rPh sb="110" eb="112">
      <t>ヒツヨウ</t>
    </rPh>
    <rPh sb="119" eb="121">
      <t>シセツ</t>
    </rPh>
    <rPh sb="121" eb="124">
      <t>リヨウリツ</t>
    </rPh>
    <rPh sb="125" eb="126">
      <t>ユウ</t>
    </rPh>
    <rPh sb="126" eb="127">
      <t>シュウ</t>
    </rPh>
    <rPh sb="127" eb="128">
      <t>リツ</t>
    </rPh>
    <rPh sb="129" eb="131">
      <t>リョウコウ</t>
    </rPh>
    <rPh sb="135" eb="136">
      <t>ヒ</t>
    </rPh>
    <rPh sb="137" eb="138">
      <t>ツヅ</t>
    </rPh>
    <rPh sb="140" eb="142">
      <t>テキセイ</t>
    </rPh>
    <rPh sb="143" eb="145">
      <t>シセツ</t>
    </rPh>
    <rPh sb="145" eb="147">
      <t>カンリ</t>
    </rPh>
    <rPh sb="147" eb="148">
      <t>オヨ</t>
    </rPh>
    <rPh sb="149" eb="151">
      <t>ロウスイ</t>
    </rPh>
    <rPh sb="151" eb="152">
      <t>トウ</t>
    </rPh>
    <rPh sb="153" eb="155">
      <t>タイオウ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</si>
</sst>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formatCode="#,##0.00;&quot;△&quot;#,##0.00;&quot;-&quot;">
                  <c:v>1.81</c:v>
                </c:pt>
                <c:pt idx="4" formatCode="#,##0.00;&quot;△&quot;#,##0.00;&quot;-&quot;">
                  <c:v>2.42</c:v>
                </c:pt>
              </c:numCache>
            </c:numRef>
          </c:val>
        </c:ser>
        <c:dLbls>
          <c:showLegendKey val="0"/>
          <c:showVal val="0"/>
          <c:showCatName val="0"/>
          <c:showSerName val="0"/>
          <c:showPercent val="0"/>
          <c:showBubbleSize val="0"/>
        </c:dLbls>
        <c:gapWidth val="150"/>
        <c:axId val="278596008"/>
        <c:axId val="278596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0.81</c:v>
                </c:pt>
                <c:pt idx="1">
                  <c:v>0.82</c:v>
                </c:pt>
                <c:pt idx="2">
                  <c:v>0.66</c:v>
                </c:pt>
                <c:pt idx="3">
                  <c:v>0.64</c:v>
                </c:pt>
                <c:pt idx="4">
                  <c:v>0.56000000000000005</c:v>
                </c:pt>
              </c:numCache>
            </c:numRef>
          </c:val>
          <c:smooth val="0"/>
        </c:ser>
        <c:dLbls>
          <c:showLegendKey val="0"/>
          <c:showVal val="0"/>
          <c:showCatName val="0"/>
          <c:showSerName val="0"/>
          <c:showPercent val="0"/>
          <c:showBubbleSize val="0"/>
        </c:dLbls>
        <c:marker val="1"/>
        <c:smooth val="0"/>
        <c:axId val="278596008"/>
        <c:axId val="278596392"/>
      </c:lineChart>
      <c:dateAx>
        <c:axId val="278596008"/>
        <c:scaling>
          <c:orientation val="minMax"/>
        </c:scaling>
        <c:delete val="1"/>
        <c:axPos val="b"/>
        <c:numFmt formatCode="ge" sourceLinked="1"/>
        <c:majorTickMark val="none"/>
        <c:minorTickMark val="none"/>
        <c:tickLblPos val="none"/>
        <c:crossAx val="278596392"/>
        <c:crosses val="autoZero"/>
        <c:auto val="1"/>
        <c:lblOffset val="100"/>
        <c:baseTimeUnit val="years"/>
      </c:dateAx>
      <c:valAx>
        <c:axId val="278596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8596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54.8</c:v>
                </c:pt>
                <c:pt idx="1">
                  <c:v>55.54</c:v>
                </c:pt>
                <c:pt idx="2">
                  <c:v>57.52</c:v>
                </c:pt>
                <c:pt idx="3">
                  <c:v>55.24</c:v>
                </c:pt>
                <c:pt idx="4">
                  <c:v>55.41</c:v>
                </c:pt>
              </c:numCache>
            </c:numRef>
          </c:val>
        </c:ser>
        <c:dLbls>
          <c:showLegendKey val="0"/>
          <c:showVal val="0"/>
          <c:showCatName val="0"/>
          <c:showSerName val="0"/>
          <c:showPercent val="0"/>
          <c:showBubbleSize val="0"/>
        </c:dLbls>
        <c:gapWidth val="150"/>
        <c:axId val="279322216"/>
        <c:axId val="27932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51.05</c:v>
                </c:pt>
                <c:pt idx="1">
                  <c:v>50.49</c:v>
                </c:pt>
                <c:pt idx="2">
                  <c:v>49.69</c:v>
                </c:pt>
                <c:pt idx="3">
                  <c:v>49.77</c:v>
                </c:pt>
                <c:pt idx="4">
                  <c:v>49.22</c:v>
                </c:pt>
              </c:numCache>
            </c:numRef>
          </c:val>
          <c:smooth val="0"/>
        </c:ser>
        <c:dLbls>
          <c:showLegendKey val="0"/>
          <c:showVal val="0"/>
          <c:showCatName val="0"/>
          <c:showSerName val="0"/>
          <c:showPercent val="0"/>
          <c:showBubbleSize val="0"/>
        </c:dLbls>
        <c:marker val="1"/>
        <c:smooth val="0"/>
        <c:axId val="279322216"/>
        <c:axId val="279322608"/>
      </c:lineChart>
      <c:dateAx>
        <c:axId val="279322216"/>
        <c:scaling>
          <c:orientation val="minMax"/>
        </c:scaling>
        <c:delete val="1"/>
        <c:axPos val="b"/>
        <c:numFmt formatCode="ge" sourceLinked="1"/>
        <c:majorTickMark val="none"/>
        <c:minorTickMark val="none"/>
        <c:tickLblPos val="none"/>
        <c:crossAx val="279322608"/>
        <c:crosses val="autoZero"/>
        <c:auto val="1"/>
        <c:lblOffset val="100"/>
        <c:baseTimeUnit val="years"/>
      </c:dateAx>
      <c:valAx>
        <c:axId val="27932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9322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82.52</c:v>
                </c:pt>
                <c:pt idx="1">
                  <c:v>82.52</c:v>
                </c:pt>
                <c:pt idx="2">
                  <c:v>82.52</c:v>
                </c:pt>
                <c:pt idx="3">
                  <c:v>82.5</c:v>
                </c:pt>
                <c:pt idx="4">
                  <c:v>82.38</c:v>
                </c:pt>
              </c:numCache>
            </c:numRef>
          </c:val>
        </c:ser>
        <c:dLbls>
          <c:showLegendKey val="0"/>
          <c:showVal val="0"/>
          <c:showCatName val="0"/>
          <c:showSerName val="0"/>
          <c:showPercent val="0"/>
          <c:showBubbleSize val="0"/>
        </c:dLbls>
        <c:gapWidth val="150"/>
        <c:axId val="279323784"/>
        <c:axId val="27932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80.81</c:v>
                </c:pt>
                <c:pt idx="1">
                  <c:v>78.7</c:v>
                </c:pt>
                <c:pt idx="2">
                  <c:v>80.010000000000005</c:v>
                </c:pt>
                <c:pt idx="3">
                  <c:v>79.98</c:v>
                </c:pt>
                <c:pt idx="4">
                  <c:v>79.48</c:v>
                </c:pt>
              </c:numCache>
            </c:numRef>
          </c:val>
          <c:smooth val="0"/>
        </c:ser>
        <c:dLbls>
          <c:showLegendKey val="0"/>
          <c:showVal val="0"/>
          <c:showCatName val="0"/>
          <c:showSerName val="0"/>
          <c:showPercent val="0"/>
          <c:showBubbleSize val="0"/>
        </c:dLbls>
        <c:marker val="1"/>
        <c:smooth val="0"/>
        <c:axId val="279323784"/>
        <c:axId val="279324176"/>
      </c:lineChart>
      <c:dateAx>
        <c:axId val="279323784"/>
        <c:scaling>
          <c:orientation val="minMax"/>
        </c:scaling>
        <c:delete val="1"/>
        <c:axPos val="b"/>
        <c:numFmt formatCode="ge" sourceLinked="1"/>
        <c:majorTickMark val="none"/>
        <c:minorTickMark val="none"/>
        <c:tickLblPos val="none"/>
        <c:crossAx val="279324176"/>
        <c:crosses val="autoZero"/>
        <c:auto val="1"/>
        <c:lblOffset val="100"/>
        <c:baseTimeUnit val="years"/>
      </c:dateAx>
      <c:valAx>
        <c:axId val="27932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9323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109.75</c:v>
                </c:pt>
                <c:pt idx="1">
                  <c:v>109.4</c:v>
                </c:pt>
                <c:pt idx="2">
                  <c:v>107.03</c:v>
                </c:pt>
                <c:pt idx="3">
                  <c:v>102.56</c:v>
                </c:pt>
                <c:pt idx="4">
                  <c:v>103.29</c:v>
                </c:pt>
              </c:numCache>
            </c:numRef>
          </c:val>
        </c:ser>
        <c:dLbls>
          <c:showLegendKey val="0"/>
          <c:showVal val="0"/>
          <c:showCatName val="0"/>
          <c:showSerName val="0"/>
          <c:showPercent val="0"/>
          <c:showBubbleSize val="0"/>
        </c:dLbls>
        <c:gapWidth val="150"/>
        <c:axId val="279474224"/>
        <c:axId val="27947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108.06</c:v>
                </c:pt>
                <c:pt idx="1">
                  <c:v>104.82</c:v>
                </c:pt>
                <c:pt idx="2">
                  <c:v>104.95</c:v>
                </c:pt>
                <c:pt idx="3">
                  <c:v>105.53</c:v>
                </c:pt>
                <c:pt idx="4">
                  <c:v>107.2</c:v>
                </c:pt>
              </c:numCache>
            </c:numRef>
          </c:val>
          <c:smooth val="0"/>
        </c:ser>
        <c:dLbls>
          <c:showLegendKey val="0"/>
          <c:showVal val="0"/>
          <c:showCatName val="0"/>
          <c:showSerName val="0"/>
          <c:showPercent val="0"/>
          <c:showBubbleSize val="0"/>
        </c:dLbls>
        <c:marker val="1"/>
        <c:smooth val="0"/>
        <c:axId val="279474224"/>
        <c:axId val="279474608"/>
      </c:lineChart>
      <c:dateAx>
        <c:axId val="279474224"/>
        <c:scaling>
          <c:orientation val="minMax"/>
        </c:scaling>
        <c:delete val="1"/>
        <c:axPos val="b"/>
        <c:numFmt formatCode="ge" sourceLinked="1"/>
        <c:majorTickMark val="none"/>
        <c:minorTickMark val="none"/>
        <c:tickLblPos val="none"/>
        <c:crossAx val="279474608"/>
        <c:crosses val="autoZero"/>
        <c:auto val="1"/>
        <c:lblOffset val="100"/>
        <c:baseTimeUnit val="years"/>
      </c:dateAx>
      <c:valAx>
        <c:axId val="279474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947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33.31</c:v>
                </c:pt>
                <c:pt idx="1">
                  <c:v>35.15</c:v>
                </c:pt>
                <c:pt idx="2">
                  <c:v>36.83</c:v>
                </c:pt>
                <c:pt idx="3">
                  <c:v>38.26</c:v>
                </c:pt>
                <c:pt idx="4">
                  <c:v>45.01</c:v>
                </c:pt>
              </c:numCache>
            </c:numRef>
          </c:val>
        </c:ser>
        <c:dLbls>
          <c:showLegendKey val="0"/>
          <c:showVal val="0"/>
          <c:showCatName val="0"/>
          <c:showSerName val="0"/>
          <c:showPercent val="0"/>
          <c:showBubbleSize val="0"/>
        </c:dLbls>
        <c:gapWidth val="150"/>
        <c:axId val="279481280"/>
        <c:axId val="279500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33.21</c:v>
                </c:pt>
                <c:pt idx="1">
                  <c:v>34.24</c:v>
                </c:pt>
                <c:pt idx="2">
                  <c:v>35.18</c:v>
                </c:pt>
                <c:pt idx="3">
                  <c:v>36.43</c:v>
                </c:pt>
                <c:pt idx="4">
                  <c:v>46.12</c:v>
                </c:pt>
              </c:numCache>
            </c:numRef>
          </c:val>
          <c:smooth val="0"/>
        </c:ser>
        <c:dLbls>
          <c:showLegendKey val="0"/>
          <c:showVal val="0"/>
          <c:showCatName val="0"/>
          <c:showSerName val="0"/>
          <c:showPercent val="0"/>
          <c:showBubbleSize val="0"/>
        </c:dLbls>
        <c:marker val="1"/>
        <c:smooth val="0"/>
        <c:axId val="279481280"/>
        <c:axId val="279500088"/>
      </c:lineChart>
      <c:dateAx>
        <c:axId val="279481280"/>
        <c:scaling>
          <c:orientation val="minMax"/>
        </c:scaling>
        <c:delete val="1"/>
        <c:axPos val="b"/>
        <c:numFmt formatCode="ge" sourceLinked="1"/>
        <c:majorTickMark val="none"/>
        <c:minorTickMark val="none"/>
        <c:tickLblPos val="none"/>
        <c:crossAx val="279500088"/>
        <c:crosses val="autoZero"/>
        <c:auto val="1"/>
        <c:lblOffset val="100"/>
        <c:baseTimeUnit val="years"/>
      </c:dateAx>
      <c:valAx>
        <c:axId val="279500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948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79527976"/>
        <c:axId val="27955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6.34</c:v>
                </c:pt>
                <c:pt idx="1">
                  <c:v>6.81</c:v>
                </c:pt>
                <c:pt idx="2">
                  <c:v>8.41</c:v>
                </c:pt>
                <c:pt idx="3">
                  <c:v>8.7200000000000006</c:v>
                </c:pt>
                <c:pt idx="4">
                  <c:v>9.86</c:v>
                </c:pt>
              </c:numCache>
            </c:numRef>
          </c:val>
          <c:smooth val="0"/>
        </c:ser>
        <c:dLbls>
          <c:showLegendKey val="0"/>
          <c:showVal val="0"/>
          <c:showCatName val="0"/>
          <c:showSerName val="0"/>
          <c:showPercent val="0"/>
          <c:showBubbleSize val="0"/>
        </c:dLbls>
        <c:marker val="1"/>
        <c:smooth val="0"/>
        <c:axId val="279527976"/>
        <c:axId val="279554160"/>
      </c:lineChart>
      <c:dateAx>
        <c:axId val="279527976"/>
        <c:scaling>
          <c:orientation val="minMax"/>
        </c:scaling>
        <c:delete val="1"/>
        <c:axPos val="b"/>
        <c:numFmt formatCode="ge" sourceLinked="1"/>
        <c:majorTickMark val="none"/>
        <c:minorTickMark val="none"/>
        <c:tickLblPos val="none"/>
        <c:crossAx val="279554160"/>
        <c:crosses val="autoZero"/>
        <c:auto val="1"/>
        <c:lblOffset val="100"/>
        <c:baseTimeUnit val="years"/>
      </c:dateAx>
      <c:valAx>
        <c:axId val="27955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9527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79560032"/>
        <c:axId val="279560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23.31</c:v>
                </c:pt>
                <c:pt idx="1">
                  <c:v>26.83</c:v>
                </c:pt>
                <c:pt idx="2">
                  <c:v>26.81</c:v>
                </c:pt>
                <c:pt idx="3">
                  <c:v>28.31</c:v>
                </c:pt>
                <c:pt idx="4">
                  <c:v>13.46</c:v>
                </c:pt>
              </c:numCache>
            </c:numRef>
          </c:val>
          <c:smooth val="0"/>
        </c:ser>
        <c:dLbls>
          <c:showLegendKey val="0"/>
          <c:showVal val="0"/>
          <c:showCatName val="0"/>
          <c:showSerName val="0"/>
          <c:showPercent val="0"/>
          <c:showBubbleSize val="0"/>
        </c:dLbls>
        <c:marker val="1"/>
        <c:smooth val="0"/>
        <c:axId val="279560032"/>
        <c:axId val="279560424"/>
      </c:lineChart>
      <c:dateAx>
        <c:axId val="279560032"/>
        <c:scaling>
          <c:orientation val="minMax"/>
        </c:scaling>
        <c:delete val="1"/>
        <c:axPos val="b"/>
        <c:numFmt formatCode="ge" sourceLinked="1"/>
        <c:majorTickMark val="none"/>
        <c:minorTickMark val="none"/>
        <c:tickLblPos val="none"/>
        <c:crossAx val="279560424"/>
        <c:crosses val="autoZero"/>
        <c:auto val="1"/>
        <c:lblOffset val="100"/>
        <c:baseTimeUnit val="years"/>
      </c:dateAx>
      <c:valAx>
        <c:axId val="279560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956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16926.46</c:v>
                </c:pt>
                <c:pt idx="1">
                  <c:v>1576.72</c:v>
                </c:pt>
                <c:pt idx="2">
                  <c:v>2693.67</c:v>
                </c:pt>
                <c:pt idx="3">
                  <c:v>1131.33</c:v>
                </c:pt>
                <c:pt idx="4">
                  <c:v>1755.6</c:v>
                </c:pt>
              </c:numCache>
            </c:numRef>
          </c:val>
        </c:ser>
        <c:dLbls>
          <c:showLegendKey val="0"/>
          <c:showVal val="0"/>
          <c:showCatName val="0"/>
          <c:showSerName val="0"/>
          <c:showPercent val="0"/>
          <c:showBubbleSize val="0"/>
        </c:dLbls>
        <c:gapWidth val="150"/>
        <c:axId val="279561600"/>
        <c:axId val="279561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1129.9100000000001</c:v>
                </c:pt>
                <c:pt idx="1">
                  <c:v>1197.1099999999999</c:v>
                </c:pt>
                <c:pt idx="2">
                  <c:v>1002.64</c:v>
                </c:pt>
                <c:pt idx="3">
                  <c:v>1164.51</c:v>
                </c:pt>
                <c:pt idx="4">
                  <c:v>434.72</c:v>
                </c:pt>
              </c:numCache>
            </c:numRef>
          </c:val>
          <c:smooth val="0"/>
        </c:ser>
        <c:dLbls>
          <c:showLegendKey val="0"/>
          <c:showVal val="0"/>
          <c:showCatName val="0"/>
          <c:showSerName val="0"/>
          <c:showPercent val="0"/>
          <c:showBubbleSize val="0"/>
        </c:dLbls>
        <c:marker val="1"/>
        <c:smooth val="0"/>
        <c:axId val="279561600"/>
        <c:axId val="279561992"/>
      </c:lineChart>
      <c:dateAx>
        <c:axId val="279561600"/>
        <c:scaling>
          <c:orientation val="minMax"/>
        </c:scaling>
        <c:delete val="1"/>
        <c:axPos val="b"/>
        <c:numFmt formatCode="ge" sourceLinked="1"/>
        <c:majorTickMark val="none"/>
        <c:minorTickMark val="none"/>
        <c:tickLblPos val="none"/>
        <c:crossAx val="279561992"/>
        <c:crosses val="autoZero"/>
        <c:auto val="1"/>
        <c:lblOffset val="100"/>
        <c:baseTimeUnit val="years"/>
      </c:dateAx>
      <c:valAx>
        <c:axId val="279561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956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843.96</c:v>
                </c:pt>
                <c:pt idx="1">
                  <c:v>799.44</c:v>
                </c:pt>
                <c:pt idx="2">
                  <c:v>803.57</c:v>
                </c:pt>
                <c:pt idx="3">
                  <c:v>809.25</c:v>
                </c:pt>
                <c:pt idx="4">
                  <c:v>842.75</c:v>
                </c:pt>
              </c:numCache>
            </c:numRef>
          </c:val>
        </c:ser>
        <c:dLbls>
          <c:showLegendKey val="0"/>
          <c:showVal val="0"/>
          <c:showCatName val="0"/>
          <c:showSerName val="0"/>
          <c:showPercent val="0"/>
          <c:showBubbleSize val="0"/>
        </c:dLbls>
        <c:gapWidth val="150"/>
        <c:axId val="279731752"/>
        <c:axId val="27973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540.94000000000005</c:v>
                </c:pt>
                <c:pt idx="1">
                  <c:v>532.29999999999995</c:v>
                </c:pt>
                <c:pt idx="2">
                  <c:v>520.29999999999995</c:v>
                </c:pt>
                <c:pt idx="3">
                  <c:v>498.27</c:v>
                </c:pt>
                <c:pt idx="4">
                  <c:v>495.76</c:v>
                </c:pt>
              </c:numCache>
            </c:numRef>
          </c:val>
          <c:smooth val="0"/>
        </c:ser>
        <c:dLbls>
          <c:showLegendKey val="0"/>
          <c:showVal val="0"/>
          <c:showCatName val="0"/>
          <c:showSerName val="0"/>
          <c:showPercent val="0"/>
          <c:showBubbleSize val="0"/>
        </c:dLbls>
        <c:marker val="1"/>
        <c:smooth val="0"/>
        <c:axId val="279731752"/>
        <c:axId val="279732144"/>
      </c:lineChart>
      <c:dateAx>
        <c:axId val="279731752"/>
        <c:scaling>
          <c:orientation val="minMax"/>
        </c:scaling>
        <c:delete val="1"/>
        <c:axPos val="b"/>
        <c:numFmt formatCode="ge" sourceLinked="1"/>
        <c:majorTickMark val="none"/>
        <c:minorTickMark val="none"/>
        <c:tickLblPos val="none"/>
        <c:crossAx val="279732144"/>
        <c:crosses val="autoZero"/>
        <c:auto val="1"/>
        <c:lblOffset val="100"/>
        <c:baseTimeUnit val="years"/>
      </c:dateAx>
      <c:valAx>
        <c:axId val="279732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9731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99.25</c:v>
                </c:pt>
                <c:pt idx="1">
                  <c:v>103.25</c:v>
                </c:pt>
                <c:pt idx="2">
                  <c:v>101.53</c:v>
                </c:pt>
                <c:pt idx="3">
                  <c:v>95.52</c:v>
                </c:pt>
                <c:pt idx="4">
                  <c:v>97.3</c:v>
                </c:pt>
              </c:numCache>
            </c:numRef>
          </c:val>
        </c:ser>
        <c:dLbls>
          <c:showLegendKey val="0"/>
          <c:showVal val="0"/>
          <c:showCatName val="0"/>
          <c:showSerName val="0"/>
          <c:showPercent val="0"/>
          <c:showBubbleSize val="0"/>
        </c:dLbls>
        <c:gapWidth val="150"/>
        <c:axId val="279733320"/>
        <c:axId val="27973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93.43</c:v>
                </c:pt>
                <c:pt idx="1">
                  <c:v>90.17</c:v>
                </c:pt>
                <c:pt idx="2">
                  <c:v>90.69</c:v>
                </c:pt>
                <c:pt idx="3">
                  <c:v>90.64</c:v>
                </c:pt>
                <c:pt idx="4">
                  <c:v>93.66</c:v>
                </c:pt>
              </c:numCache>
            </c:numRef>
          </c:val>
          <c:smooth val="0"/>
        </c:ser>
        <c:dLbls>
          <c:showLegendKey val="0"/>
          <c:showVal val="0"/>
          <c:showCatName val="0"/>
          <c:showSerName val="0"/>
          <c:showPercent val="0"/>
          <c:showBubbleSize val="0"/>
        </c:dLbls>
        <c:marker val="1"/>
        <c:smooth val="0"/>
        <c:axId val="279733320"/>
        <c:axId val="279733712"/>
      </c:lineChart>
      <c:dateAx>
        <c:axId val="279733320"/>
        <c:scaling>
          <c:orientation val="minMax"/>
        </c:scaling>
        <c:delete val="1"/>
        <c:axPos val="b"/>
        <c:numFmt formatCode="ge" sourceLinked="1"/>
        <c:majorTickMark val="none"/>
        <c:minorTickMark val="none"/>
        <c:tickLblPos val="none"/>
        <c:crossAx val="279733712"/>
        <c:crosses val="autoZero"/>
        <c:auto val="1"/>
        <c:lblOffset val="100"/>
        <c:baseTimeUnit val="years"/>
      </c:dateAx>
      <c:valAx>
        <c:axId val="27973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9733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237.08</c:v>
                </c:pt>
                <c:pt idx="1">
                  <c:v>227.09</c:v>
                </c:pt>
                <c:pt idx="2">
                  <c:v>212.4</c:v>
                </c:pt>
                <c:pt idx="3">
                  <c:v>229.05</c:v>
                </c:pt>
                <c:pt idx="4">
                  <c:v>217.16</c:v>
                </c:pt>
              </c:numCache>
            </c:numRef>
          </c:val>
        </c:ser>
        <c:dLbls>
          <c:showLegendKey val="0"/>
          <c:showVal val="0"/>
          <c:showCatName val="0"/>
          <c:showSerName val="0"/>
          <c:showPercent val="0"/>
          <c:showBubbleSize val="0"/>
        </c:dLbls>
        <c:gapWidth val="150"/>
        <c:axId val="279734888"/>
        <c:axId val="27973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204.24</c:v>
                </c:pt>
                <c:pt idx="1">
                  <c:v>210.28</c:v>
                </c:pt>
                <c:pt idx="2">
                  <c:v>211.08</c:v>
                </c:pt>
                <c:pt idx="3">
                  <c:v>213.52</c:v>
                </c:pt>
                <c:pt idx="4">
                  <c:v>208.21</c:v>
                </c:pt>
              </c:numCache>
            </c:numRef>
          </c:val>
          <c:smooth val="0"/>
        </c:ser>
        <c:dLbls>
          <c:showLegendKey val="0"/>
          <c:showVal val="0"/>
          <c:showCatName val="0"/>
          <c:showSerName val="0"/>
          <c:showPercent val="0"/>
          <c:showBubbleSize val="0"/>
        </c:dLbls>
        <c:marker val="1"/>
        <c:smooth val="0"/>
        <c:axId val="279734888"/>
        <c:axId val="279735280"/>
      </c:lineChart>
      <c:dateAx>
        <c:axId val="279734888"/>
        <c:scaling>
          <c:orientation val="minMax"/>
        </c:scaling>
        <c:delete val="1"/>
        <c:axPos val="b"/>
        <c:numFmt formatCode="ge" sourceLinked="1"/>
        <c:majorTickMark val="none"/>
        <c:minorTickMark val="none"/>
        <c:tickLblPos val="none"/>
        <c:crossAx val="279735280"/>
        <c:crosses val="autoZero"/>
        <c:auto val="1"/>
        <c:lblOffset val="100"/>
        <c:baseTimeUnit val="years"/>
      </c:dateAx>
      <c:valAx>
        <c:axId val="27973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9734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P34"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福島県　南会津町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A8</v>
      </c>
      <c r="AA8" s="72"/>
      <c r="AB8" s="72"/>
      <c r="AC8" s="72"/>
      <c r="AD8" s="72"/>
      <c r="AE8" s="72"/>
      <c r="AF8" s="72"/>
      <c r="AG8" s="73"/>
      <c r="AH8" s="3"/>
      <c r="AI8" s="74">
        <f>データ!Q6</f>
        <v>17230</v>
      </c>
      <c r="AJ8" s="75"/>
      <c r="AK8" s="75"/>
      <c r="AL8" s="75"/>
      <c r="AM8" s="75"/>
      <c r="AN8" s="75"/>
      <c r="AO8" s="75"/>
      <c r="AP8" s="76"/>
      <c r="AQ8" s="57">
        <f>データ!R6</f>
        <v>886.47</v>
      </c>
      <c r="AR8" s="57"/>
      <c r="AS8" s="57"/>
      <c r="AT8" s="57"/>
      <c r="AU8" s="57"/>
      <c r="AV8" s="57"/>
      <c r="AW8" s="57"/>
      <c r="AX8" s="57"/>
      <c r="AY8" s="57">
        <f>データ!S6</f>
        <v>19.440000000000001</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41.61</v>
      </c>
      <c r="K10" s="57"/>
      <c r="L10" s="57"/>
      <c r="M10" s="57"/>
      <c r="N10" s="57"/>
      <c r="O10" s="57"/>
      <c r="P10" s="57"/>
      <c r="Q10" s="57"/>
      <c r="R10" s="57">
        <f>データ!O6</f>
        <v>33.64</v>
      </c>
      <c r="S10" s="57"/>
      <c r="T10" s="57"/>
      <c r="U10" s="57"/>
      <c r="V10" s="57"/>
      <c r="W10" s="57"/>
      <c r="X10" s="57"/>
      <c r="Y10" s="57"/>
      <c r="Z10" s="65">
        <f>データ!P6</f>
        <v>3940</v>
      </c>
      <c r="AA10" s="65"/>
      <c r="AB10" s="65"/>
      <c r="AC10" s="65"/>
      <c r="AD10" s="65"/>
      <c r="AE10" s="65"/>
      <c r="AF10" s="65"/>
      <c r="AG10" s="65"/>
      <c r="AH10" s="2"/>
      <c r="AI10" s="65">
        <f>データ!T6</f>
        <v>5728</v>
      </c>
      <c r="AJ10" s="65"/>
      <c r="AK10" s="65"/>
      <c r="AL10" s="65"/>
      <c r="AM10" s="65"/>
      <c r="AN10" s="65"/>
      <c r="AO10" s="65"/>
      <c r="AP10" s="65"/>
      <c r="AQ10" s="57">
        <f>データ!U6</f>
        <v>7.43</v>
      </c>
      <c r="AR10" s="57"/>
      <c r="AS10" s="57"/>
      <c r="AT10" s="57"/>
      <c r="AU10" s="57"/>
      <c r="AV10" s="57"/>
      <c r="AW10" s="57"/>
      <c r="AX10" s="57"/>
      <c r="AY10" s="57">
        <f>データ!V6</f>
        <v>770.93</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73687</v>
      </c>
      <c r="D6" s="31">
        <f t="shared" si="3"/>
        <v>46</v>
      </c>
      <c r="E6" s="31">
        <f t="shared" si="3"/>
        <v>1</v>
      </c>
      <c r="F6" s="31">
        <f t="shared" si="3"/>
        <v>0</v>
      </c>
      <c r="G6" s="31">
        <f t="shared" si="3"/>
        <v>1</v>
      </c>
      <c r="H6" s="31" t="str">
        <f t="shared" si="3"/>
        <v>福島県　南会津町</v>
      </c>
      <c r="I6" s="31" t="str">
        <f t="shared" si="3"/>
        <v>法適用</v>
      </c>
      <c r="J6" s="31" t="str">
        <f t="shared" si="3"/>
        <v>水道事業</v>
      </c>
      <c r="K6" s="31" t="str">
        <f t="shared" si="3"/>
        <v>末端給水事業</v>
      </c>
      <c r="L6" s="31" t="str">
        <f t="shared" si="3"/>
        <v>A8</v>
      </c>
      <c r="M6" s="32" t="str">
        <f t="shared" si="3"/>
        <v>-</v>
      </c>
      <c r="N6" s="32">
        <f t="shared" si="3"/>
        <v>41.61</v>
      </c>
      <c r="O6" s="32">
        <f t="shared" si="3"/>
        <v>33.64</v>
      </c>
      <c r="P6" s="32">
        <f t="shared" si="3"/>
        <v>3940</v>
      </c>
      <c r="Q6" s="32">
        <f t="shared" si="3"/>
        <v>17230</v>
      </c>
      <c r="R6" s="32">
        <f t="shared" si="3"/>
        <v>886.47</v>
      </c>
      <c r="S6" s="32">
        <f t="shared" si="3"/>
        <v>19.440000000000001</v>
      </c>
      <c r="T6" s="32">
        <f t="shared" si="3"/>
        <v>5728</v>
      </c>
      <c r="U6" s="32">
        <f t="shared" si="3"/>
        <v>7.43</v>
      </c>
      <c r="V6" s="32">
        <f t="shared" si="3"/>
        <v>770.93</v>
      </c>
      <c r="W6" s="33">
        <f>IF(W7="",NA(),W7)</f>
        <v>109.75</v>
      </c>
      <c r="X6" s="33">
        <f t="shared" ref="X6:AF6" si="4">IF(X7="",NA(),X7)</f>
        <v>109.4</v>
      </c>
      <c r="Y6" s="33">
        <f t="shared" si="4"/>
        <v>107.03</v>
      </c>
      <c r="Z6" s="33">
        <f t="shared" si="4"/>
        <v>102.56</v>
      </c>
      <c r="AA6" s="33">
        <f t="shared" si="4"/>
        <v>103.29</v>
      </c>
      <c r="AB6" s="33">
        <f t="shared" si="4"/>
        <v>108.06</v>
      </c>
      <c r="AC6" s="33">
        <f t="shared" si="4"/>
        <v>104.82</v>
      </c>
      <c r="AD6" s="33">
        <f t="shared" si="4"/>
        <v>104.95</v>
      </c>
      <c r="AE6" s="33">
        <f t="shared" si="4"/>
        <v>105.53</v>
      </c>
      <c r="AF6" s="33">
        <f t="shared" si="4"/>
        <v>107.2</v>
      </c>
      <c r="AG6" s="32" t="str">
        <f>IF(AG7="","",IF(AG7="-","【-】","【"&amp;SUBSTITUTE(TEXT(AG7,"#,##0.00"),"-","△")&amp;"】"))</f>
        <v>【113.03】</v>
      </c>
      <c r="AH6" s="32">
        <f>IF(AH7="",NA(),AH7)</f>
        <v>0</v>
      </c>
      <c r="AI6" s="32">
        <f t="shared" ref="AI6:AQ6" si="5">IF(AI7="",NA(),AI7)</f>
        <v>0</v>
      </c>
      <c r="AJ6" s="32">
        <f t="shared" si="5"/>
        <v>0</v>
      </c>
      <c r="AK6" s="32">
        <f t="shared" si="5"/>
        <v>0</v>
      </c>
      <c r="AL6" s="32">
        <f t="shared" si="5"/>
        <v>0</v>
      </c>
      <c r="AM6" s="33">
        <f t="shared" si="5"/>
        <v>23.31</v>
      </c>
      <c r="AN6" s="33">
        <f t="shared" si="5"/>
        <v>26.83</v>
      </c>
      <c r="AO6" s="33">
        <f t="shared" si="5"/>
        <v>26.81</v>
      </c>
      <c r="AP6" s="33">
        <f t="shared" si="5"/>
        <v>28.31</v>
      </c>
      <c r="AQ6" s="33">
        <f t="shared" si="5"/>
        <v>13.46</v>
      </c>
      <c r="AR6" s="32" t="str">
        <f>IF(AR7="","",IF(AR7="-","【-】","【"&amp;SUBSTITUTE(TEXT(AR7,"#,##0.00"),"-","△")&amp;"】"))</f>
        <v>【0.81】</v>
      </c>
      <c r="AS6" s="33">
        <f>IF(AS7="",NA(),AS7)</f>
        <v>16926.46</v>
      </c>
      <c r="AT6" s="33">
        <f t="shared" ref="AT6:BB6" si="6">IF(AT7="",NA(),AT7)</f>
        <v>1576.72</v>
      </c>
      <c r="AU6" s="33">
        <f t="shared" si="6"/>
        <v>2693.67</v>
      </c>
      <c r="AV6" s="33">
        <f t="shared" si="6"/>
        <v>1131.33</v>
      </c>
      <c r="AW6" s="33">
        <f t="shared" si="6"/>
        <v>1755.6</v>
      </c>
      <c r="AX6" s="33">
        <f t="shared" si="6"/>
        <v>1129.9100000000001</v>
      </c>
      <c r="AY6" s="33">
        <f t="shared" si="6"/>
        <v>1197.1099999999999</v>
      </c>
      <c r="AZ6" s="33">
        <f t="shared" si="6"/>
        <v>1002.64</v>
      </c>
      <c r="BA6" s="33">
        <f t="shared" si="6"/>
        <v>1164.51</v>
      </c>
      <c r="BB6" s="33">
        <f t="shared" si="6"/>
        <v>434.72</v>
      </c>
      <c r="BC6" s="32" t="str">
        <f>IF(BC7="","",IF(BC7="-","【-】","【"&amp;SUBSTITUTE(TEXT(BC7,"#,##0.00"),"-","△")&amp;"】"))</f>
        <v>【264.16】</v>
      </c>
      <c r="BD6" s="33">
        <f>IF(BD7="",NA(),BD7)</f>
        <v>843.96</v>
      </c>
      <c r="BE6" s="33">
        <f t="shared" ref="BE6:BM6" si="7">IF(BE7="",NA(),BE7)</f>
        <v>799.44</v>
      </c>
      <c r="BF6" s="33">
        <f t="shared" si="7"/>
        <v>803.57</v>
      </c>
      <c r="BG6" s="33">
        <f t="shared" si="7"/>
        <v>809.25</v>
      </c>
      <c r="BH6" s="33">
        <f t="shared" si="7"/>
        <v>842.75</v>
      </c>
      <c r="BI6" s="33">
        <f t="shared" si="7"/>
        <v>540.94000000000005</v>
      </c>
      <c r="BJ6" s="33">
        <f t="shared" si="7"/>
        <v>532.29999999999995</v>
      </c>
      <c r="BK6" s="33">
        <f t="shared" si="7"/>
        <v>520.29999999999995</v>
      </c>
      <c r="BL6" s="33">
        <f t="shared" si="7"/>
        <v>498.27</v>
      </c>
      <c r="BM6" s="33">
        <f t="shared" si="7"/>
        <v>495.76</v>
      </c>
      <c r="BN6" s="32" t="str">
        <f>IF(BN7="","",IF(BN7="-","【-】","【"&amp;SUBSTITUTE(TEXT(BN7,"#,##0.00"),"-","△")&amp;"】"))</f>
        <v>【283.72】</v>
      </c>
      <c r="BO6" s="33">
        <f>IF(BO7="",NA(),BO7)</f>
        <v>99.25</v>
      </c>
      <c r="BP6" s="33">
        <f t="shared" ref="BP6:BX6" si="8">IF(BP7="",NA(),BP7)</f>
        <v>103.25</v>
      </c>
      <c r="BQ6" s="33">
        <f t="shared" si="8"/>
        <v>101.53</v>
      </c>
      <c r="BR6" s="33">
        <f t="shared" si="8"/>
        <v>95.52</v>
      </c>
      <c r="BS6" s="33">
        <f t="shared" si="8"/>
        <v>97.3</v>
      </c>
      <c r="BT6" s="33">
        <f t="shared" si="8"/>
        <v>93.43</v>
      </c>
      <c r="BU6" s="33">
        <f t="shared" si="8"/>
        <v>90.17</v>
      </c>
      <c r="BV6" s="33">
        <f t="shared" si="8"/>
        <v>90.69</v>
      </c>
      <c r="BW6" s="33">
        <f t="shared" si="8"/>
        <v>90.64</v>
      </c>
      <c r="BX6" s="33">
        <f t="shared" si="8"/>
        <v>93.66</v>
      </c>
      <c r="BY6" s="32" t="str">
        <f>IF(BY7="","",IF(BY7="-","【-】","【"&amp;SUBSTITUTE(TEXT(BY7,"#,##0.00"),"-","△")&amp;"】"))</f>
        <v>【104.60】</v>
      </c>
      <c r="BZ6" s="33">
        <f>IF(BZ7="",NA(),BZ7)</f>
        <v>237.08</v>
      </c>
      <c r="CA6" s="33">
        <f t="shared" ref="CA6:CI6" si="9">IF(CA7="",NA(),CA7)</f>
        <v>227.09</v>
      </c>
      <c r="CB6" s="33">
        <f t="shared" si="9"/>
        <v>212.4</v>
      </c>
      <c r="CC6" s="33">
        <f t="shared" si="9"/>
        <v>229.05</v>
      </c>
      <c r="CD6" s="33">
        <f t="shared" si="9"/>
        <v>217.16</v>
      </c>
      <c r="CE6" s="33">
        <f t="shared" si="9"/>
        <v>204.24</v>
      </c>
      <c r="CF6" s="33">
        <f t="shared" si="9"/>
        <v>210.28</v>
      </c>
      <c r="CG6" s="33">
        <f t="shared" si="9"/>
        <v>211.08</v>
      </c>
      <c r="CH6" s="33">
        <f t="shared" si="9"/>
        <v>213.52</v>
      </c>
      <c r="CI6" s="33">
        <f t="shared" si="9"/>
        <v>208.21</v>
      </c>
      <c r="CJ6" s="32" t="str">
        <f>IF(CJ7="","",IF(CJ7="-","【-】","【"&amp;SUBSTITUTE(TEXT(CJ7,"#,##0.00"),"-","△")&amp;"】"))</f>
        <v>【164.21】</v>
      </c>
      <c r="CK6" s="33">
        <f>IF(CK7="",NA(),CK7)</f>
        <v>54.8</v>
      </c>
      <c r="CL6" s="33">
        <f t="shared" ref="CL6:CT6" si="10">IF(CL7="",NA(),CL7)</f>
        <v>55.54</v>
      </c>
      <c r="CM6" s="33">
        <f t="shared" si="10"/>
        <v>57.52</v>
      </c>
      <c r="CN6" s="33">
        <f t="shared" si="10"/>
        <v>55.24</v>
      </c>
      <c r="CO6" s="33">
        <f t="shared" si="10"/>
        <v>55.41</v>
      </c>
      <c r="CP6" s="33">
        <f t="shared" si="10"/>
        <v>51.05</v>
      </c>
      <c r="CQ6" s="33">
        <f t="shared" si="10"/>
        <v>50.49</v>
      </c>
      <c r="CR6" s="33">
        <f t="shared" si="10"/>
        <v>49.69</v>
      </c>
      <c r="CS6" s="33">
        <f t="shared" si="10"/>
        <v>49.77</v>
      </c>
      <c r="CT6" s="33">
        <f t="shared" si="10"/>
        <v>49.22</v>
      </c>
      <c r="CU6" s="32" t="str">
        <f>IF(CU7="","",IF(CU7="-","【-】","【"&amp;SUBSTITUTE(TEXT(CU7,"#,##0.00"),"-","△")&amp;"】"))</f>
        <v>【59.80】</v>
      </c>
      <c r="CV6" s="33">
        <f>IF(CV7="",NA(),CV7)</f>
        <v>82.52</v>
      </c>
      <c r="CW6" s="33">
        <f t="shared" ref="CW6:DE6" si="11">IF(CW7="",NA(),CW7)</f>
        <v>82.52</v>
      </c>
      <c r="CX6" s="33">
        <f t="shared" si="11"/>
        <v>82.52</v>
      </c>
      <c r="CY6" s="33">
        <f t="shared" si="11"/>
        <v>82.5</v>
      </c>
      <c r="CZ6" s="33">
        <f t="shared" si="11"/>
        <v>82.38</v>
      </c>
      <c r="DA6" s="33">
        <f t="shared" si="11"/>
        <v>80.81</v>
      </c>
      <c r="DB6" s="33">
        <f t="shared" si="11"/>
        <v>78.7</v>
      </c>
      <c r="DC6" s="33">
        <f t="shared" si="11"/>
        <v>80.010000000000005</v>
      </c>
      <c r="DD6" s="33">
        <f t="shared" si="11"/>
        <v>79.98</v>
      </c>
      <c r="DE6" s="33">
        <f t="shared" si="11"/>
        <v>79.48</v>
      </c>
      <c r="DF6" s="32" t="str">
        <f>IF(DF7="","",IF(DF7="-","【-】","【"&amp;SUBSTITUTE(TEXT(DF7,"#,##0.00"),"-","△")&amp;"】"))</f>
        <v>【89.78】</v>
      </c>
      <c r="DG6" s="33">
        <f>IF(DG7="",NA(),DG7)</f>
        <v>33.31</v>
      </c>
      <c r="DH6" s="33">
        <f t="shared" ref="DH6:DP6" si="12">IF(DH7="",NA(),DH7)</f>
        <v>35.15</v>
      </c>
      <c r="DI6" s="33">
        <f t="shared" si="12"/>
        <v>36.83</v>
      </c>
      <c r="DJ6" s="33">
        <f t="shared" si="12"/>
        <v>38.26</v>
      </c>
      <c r="DK6" s="33">
        <f t="shared" si="12"/>
        <v>45.01</v>
      </c>
      <c r="DL6" s="33">
        <f t="shared" si="12"/>
        <v>33.21</v>
      </c>
      <c r="DM6" s="33">
        <f t="shared" si="12"/>
        <v>34.24</v>
      </c>
      <c r="DN6" s="33">
        <f t="shared" si="12"/>
        <v>35.18</v>
      </c>
      <c r="DO6" s="33">
        <f t="shared" si="12"/>
        <v>36.43</v>
      </c>
      <c r="DP6" s="33">
        <f t="shared" si="12"/>
        <v>46.12</v>
      </c>
      <c r="DQ6" s="32" t="str">
        <f>IF(DQ7="","",IF(DQ7="-","【-】","【"&amp;SUBSTITUTE(TEXT(DQ7,"#,##0.00"),"-","△")&amp;"】"))</f>
        <v>【46.31】</v>
      </c>
      <c r="DR6" s="32">
        <f>IF(DR7="",NA(),DR7)</f>
        <v>0</v>
      </c>
      <c r="DS6" s="32">
        <f t="shared" ref="DS6:EA6" si="13">IF(DS7="",NA(),DS7)</f>
        <v>0</v>
      </c>
      <c r="DT6" s="32">
        <f t="shared" si="13"/>
        <v>0</v>
      </c>
      <c r="DU6" s="32">
        <f t="shared" si="13"/>
        <v>0</v>
      </c>
      <c r="DV6" s="32">
        <f t="shared" si="13"/>
        <v>0</v>
      </c>
      <c r="DW6" s="33">
        <f t="shared" si="13"/>
        <v>6.34</v>
      </c>
      <c r="DX6" s="33">
        <f t="shared" si="13"/>
        <v>6.81</v>
      </c>
      <c r="DY6" s="33">
        <f t="shared" si="13"/>
        <v>8.41</v>
      </c>
      <c r="DZ6" s="33">
        <f t="shared" si="13"/>
        <v>8.7200000000000006</v>
      </c>
      <c r="EA6" s="33">
        <f t="shared" si="13"/>
        <v>9.86</v>
      </c>
      <c r="EB6" s="32" t="str">
        <f>IF(EB7="","",IF(EB7="-","【-】","【"&amp;SUBSTITUTE(TEXT(EB7,"#,##0.00"),"-","△")&amp;"】"))</f>
        <v>【12.42】</v>
      </c>
      <c r="EC6" s="32">
        <f>IF(EC7="",NA(),EC7)</f>
        <v>0</v>
      </c>
      <c r="ED6" s="32">
        <f t="shared" ref="ED6:EL6" si="14">IF(ED7="",NA(),ED7)</f>
        <v>0</v>
      </c>
      <c r="EE6" s="32">
        <f t="shared" si="14"/>
        <v>0</v>
      </c>
      <c r="EF6" s="33">
        <f t="shared" si="14"/>
        <v>1.81</v>
      </c>
      <c r="EG6" s="33">
        <f t="shared" si="14"/>
        <v>2.42</v>
      </c>
      <c r="EH6" s="33">
        <f t="shared" si="14"/>
        <v>0.81</v>
      </c>
      <c r="EI6" s="33">
        <f t="shared" si="14"/>
        <v>0.82</v>
      </c>
      <c r="EJ6" s="33">
        <f t="shared" si="14"/>
        <v>0.66</v>
      </c>
      <c r="EK6" s="33">
        <f t="shared" si="14"/>
        <v>0.64</v>
      </c>
      <c r="EL6" s="33">
        <f t="shared" si="14"/>
        <v>0.56000000000000005</v>
      </c>
      <c r="EM6" s="32" t="str">
        <f>IF(EM7="","",IF(EM7="-","【-】","【"&amp;SUBSTITUTE(TEXT(EM7,"#,##0.00"),"-","△")&amp;"】"))</f>
        <v>【0.78】</v>
      </c>
    </row>
    <row r="7" spans="1:143" s="34" customFormat="1">
      <c r="A7" s="26"/>
      <c r="B7" s="35">
        <v>2014</v>
      </c>
      <c r="C7" s="35">
        <v>73687</v>
      </c>
      <c r="D7" s="35">
        <v>46</v>
      </c>
      <c r="E7" s="35">
        <v>1</v>
      </c>
      <c r="F7" s="35">
        <v>0</v>
      </c>
      <c r="G7" s="35">
        <v>1</v>
      </c>
      <c r="H7" s="35" t="s">
        <v>93</v>
      </c>
      <c r="I7" s="35" t="s">
        <v>94</v>
      </c>
      <c r="J7" s="35" t="s">
        <v>95</v>
      </c>
      <c r="K7" s="35" t="s">
        <v>96</v>
      </c>
      <c r="L7" s="35" t="s">
        <v>97</v>
      </c>
      <c r="M7" s="36" t="s">
        <v>98</v>
      </c>
      <c r="N7" s="36">
        <v>41.61</v>
      </c>
      <c r="O7" s="36">
        <v>33.64</v>
      </c>
      <c r="P7" s="36">
        <v>3940</v>
      </c>
      <c r="Q7" s="36">
        <v>17230</v>
      </c>
      <c r="R7" s="36">
        <v>886.47</v>
      </c>
      <c r="S7" s="36">
        <v>19.440000000000001</v>
      </c>
      <c r="T7" s="36">
        <v>5728</v>
      </c>
      <c r="U7" s="36">
        <v>7.43</v>
      </c>
      <c r="V7" s="36">
        <v>770.93</v>
      </c>
      <c r="W7" s="36">
        <v>109.75</v>
      </c>
      <c r="X7" s="36">
        <v>109.4</v>
      </c>
      <c r="Y7" s="36">
        <v>107.03</v>
      </c>
      <c r="Z7" s="36">
        <v>102.56</v>
      </c>
      <c r="AA7" s="36">
        <v>103.29</v>
      </c>
      <c r="AB7" s="36">
        <v>108.06</v>
      </c>
      <c r="AC7" s="36">
        <v>104.82</v>
      </c>
      <c r="AD7" s="36">
        <v>104.95</v>
      </c>
      <c r="AE7" s="36">
        <v>105.53</v>
      </c>
      <c r="AF7" s="36">
        <v>107.2</v>
      </c>
      <c r="AG7" s="36">
        <v>113.03</v>
      </c>
      <c r="AH7" s="36">
        <v>0</v>
      </c>
      <c r="AI7" s="36">
        <v>0</v>
      </c>
      <c r="AJ7" s="36">
        <v>0</v>
      </c>
      <c r="AK7" s="36">
        <v>0</v>
      </c>
      <c r="AL7" s="36">
        <v>0</v>
      </c>
      <c r="AM7" s="36">
        <v>23.31</v>
      </c>
      <c r="AN7" s="36">
        <v>26.83</v>
      </c>
      <c r="AO7" s="36">
        <v>26.81</v>
      </c>
      <c r="AP7" s="36">
        <v>28.31</v>
      </c>
      <c r="AQ7" s="36">
        <v>13.46</v>
      </c>
      <c r="AR7" s="36">
        <v>0.81</v>
      </c>
      <c r="AS7" s="36">
        <v>16926.46</v>
      </c>
      <c r="AT7" s="36">
        <v>1576.72</v>
      </c>
      <c r="AU7" s="36">
        <v>2693.67</v>
      </c>
      <c r="AV7" s="36">
        <v>1131.33</v>
      </c>
      <c r="AW7" s="36">
        <v>1755.6</v>
      </c>
      <c r="AX7" s="36">
        <v>1129.9100000000001</v>
      </c>
      <c r="AY7" s="36">
        <v>1197.1099999999999</v>
      </c>
      <c r="AZ7" s="36">
        <v>1002.64</v>
      </c>
      <c r="BA7" s="36">
        <v>1164.51</v>
      </c>
      <c r="BB7" s="36">
        <v>434.72</v>
      </c>
      <c r="BC7" s="36">
        <v>264.16000000000003</v>
      </c>
      <c r="BD7" s="36">
        <v>843.96</v>
      </c>
      <c r="BE7" s="36">
        <v>799.44</v>
      </c>
      <c r="BF7" s="36">
        <v>803.57</v>
      </c>
      <c r="BG7" s="36">
        <v>809.25</v>
      </c>
      <c r="BH7" s="36">
        <v>842.75</v>
      </c>
      <c r="BI7" s="36">
        <v>540.94000000000005</v>
      </c>
      <c r="BJ7" s="36">
        <v>532.29999999999995</v>
      </c>
      <c r="BK7" s="36">
        <v>520.29999999999995</v>
      </c>
      <c r="BL7" s="36">
        <v>498.27</v>
      </c>
      <c r="BM7" s="36">
        <v>495.76</v>
      </c>
      <c r="BN7" s="36">
        <v>283.72000000000003</v>
      </c>
      <c r="BO7" s="36">
        <v>99.25</v>
      </c>
      <c r="BP7" s="36">
        <v>103.25</v>
      </c>
      <c r="BQ7" s="36">
        <v>101.53</v>
      </c>
      <c r="BR7" s="36">
        <v>95.52</v>
      </c>
      <c r="BS7" s="36">
        <v>97.3</v>
      </c>
      <c r="BT7" s="36">
        <v>93.43</v>
      </c>
      <c r="BU7" s="36">
        <v>90.17</v>
      </c>
      <c r="BV7" s="36">
        <v>90.69</v>
      </c>
      <c r="BW7" s="36">
        <v>90.64</v>
      </c>
      <c r="BX7" s="36">
        <v>93.66</v>
      </c>
      <c r="BY7" s="36">
        <v>104.6</v>
      </c>
      <c r="BZ7" s="36">
        <v>237.08</v>
      </c>
      <c r="CA7" s="36">
        <v>227.09</v>
      </c>
      <c r="CB7" s="36">
        <v>212.4</v>
      </c>
      <c r="CC7" s="36">
        <v>229.05</v>
      </c>
      <c r="CD7" s="36">
        <v>217.16</v>
      </c>
      <c r="CE7" s="36">
        <v>204.24</v>
      </c>
      <c r="CF7" s="36">
        <v>210.28</v>
      </c>
      <c r="CG7" s="36">
        <v>211.08</v>
      </c>
      <c r="CH7" s="36">
        <v>213.52</v>
      </c>
      <c r="CI7" s="36">
        <v>208.21</v>
      </c>
      <c r="CJ7" s="36">
        <v>164.21</v>
      </c>
      <c r="CK7" s="36">
        <v>54.8</v>
      </c>
      <c r="CL7" s="36">
        <v>55.54</v>
      </c>
      <c r="CM7" s="36">
        <v>57.52</v>
      </c>
      <c r="CN7" s="36">
        <v>55.24</v>
      </c>
      <c r="CO7" s="36">
        <v>55.41</v>
      </c>
      <c r="CP7" s="36">
        <v>51.05</v>
      </c>
      <c r="CQ7" s="36">
        <v>50.49</v>
      </c>
      <c r="CR7" s="36">
        <v>49.69</v>
      </c>
      <c r="CS7" s="36">
        <v>49.77</v>
      </c>
      <c r="CT7" s="36">
        <v>49.22</v>
      </c>
      <c r="CU7" s="36">
        <v>59.8</v>
      </c>
      <c r="CV7" s="36">
        <v>82.52</v>
      </c>
      <c r="CW7" s="36">
        <v>82.52</v>
      </c>
      <c r="CX7" s="36">
        <v>82.52</v>
      </c>
      <c r="CY7" s="36">
        <v>82.5</v>
      </c>
      <c r="CZ7" s="36">
        <v>82.38</v>
      </c>
      <c r="DA7" s="36">
        <v>80.81</v>
      </c>
      <c r="DB7" s="36">
        <v>78.7</v>
      </c>
      <c r="DC7" s="36">
        <v>80.010000000000005</v>
      </c>
      <c r="DD7" s="36">
        <v>79.98</v>
      </c>
      <c r="DE7" s="36">
        <v>79.48</v>
      </c>
      <c r="DF7" s="36">
        <v>89.78</v>
      </c>
      <c r="DG7" s="36">
        <v>33.31</v>
      </c>
      <c r="DH7" s="36">
        <v>35.15</v>
      </c>
      <c r="DI7" s="36">
        <v>36.83</v>
      </c>
      <c r="DJ7" s="36">
        <v>38.26</v>
      </c>
      <c r="DK7" s="36">
        <v>45.01</v>
      </c>
      <c r="DL7" s="36">
        <v>33.21</v>
      </c>
      <c r="DM7" s="36">
        <v>34.24</v>
      </c>
      <c r="DN7" s="36">
        <v>35.18</v>
      </c>
      <c r="DO7" s="36">
        <v>36.43</v>
      </c>
      <c r="DP7" s="36">
        <v>46.12</v>
      </c>
      <c r="DQ7" s="36">
        <v>46.31</v>
      </c>
      <c r="DR7" s="36">
        <v>0</v>
      </c>
      <c r="DS7" s="36">
        <v>0</v>
      </c>
      <c r="DT7" s="36">
        <v>0</v>
      </c>
      <c r="DU7" s="36">
        <v>0</v>
      </c>
      <c r="DV7" s="36">
        <v>0</v>
      </c>
      <c r="DW7" s="36">
        <v>6.34</v>
      </c>
      <c r="DX7" s="36">
        <v>6.81</v>
      </c>
      <c r="DY7" s="36">
        <v>8.41</v>
      </c>
      <c r="DZ7" s="36">
        <v>8.7200000000000006</v>
      </c>
      <c r="EA7" s="36">
        <v>9.86</v>
      </c>
      <c r="EB7" s="36">
        <v>12.42</v>
      </c>
      <c r="EC7" s="36">
        <v>0</v>
      </c>
      <c r="ED7" s="36">
        <v>0</v>
      </c>
      <c r="EE7" s="36">
        <v>0</v>
      </c>
      <c r="EF7" s="36">
        <v>1.81</v>
      </c>
      <c r="EG7" s="36">
        <v>2.42</v>
      </c>
      <c r="EH7" s="36">
        <v>0.81</v>
      </c>
      <c r="EI7" s="36">
        <v>0.82</v>
      </c>
      <c r="EJ7" s="36">
        <v>0.66</v>
      </c>
      <c r="EK7" s="36">
        <v>0.64</v>
      </c>
      <c r="EL7" s="36">
        <v>0.56000000000000005</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U1636</cp:lastModifiedBy>
  <cp:lastPrinted>2016-02-25T06:52:16Z</cp:lastPrinted>
  <dcterms:created xsi:type="dcterms:W3CDTF">2016-02-03T07:15:08Z</dcterms:created>
  <dcterms:modified xsi:type="dcterms:W3CDTF">2016-02-25T06:52:46Z</dcterms:modified>
  <cp:category/>
</cp:coreProperties>
</file>