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公営企業関係\27公営企業\H28.1.28 【２月１６日〆切】公営企業に係る「経営比較分析表」の分析等につい\04_県提出\"/>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<sst xmlns="http://schemas.openxmlformats.org/spreadsheetml/2006/main" count="217" uniqueCount="107">
  <si>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</si>
  <si>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</si>
  <si>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</si>
  <si>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</si>
  <si>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</si>
  <si>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</si>
  <si>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</si>
  <si>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</si>
  <si>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</si>
  <si>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</si>
  <si>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</si>
  <si>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</si>
  <si>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</si>
  <si>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</si>
  <si>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</si>
  <si>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</si>
  <si>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</si>
  <si>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</si>
  <si>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</si>
  <si>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</si>
  <si>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</si>
  <si>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</si>
  <si>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</si>
  <si>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</si>
  <si>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</si>
  <si>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</si>
  <si>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</si>
  <si>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</si>
  <si>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</si>
  <si>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</si>
  <si>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</si>
  <si>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</si>
  <si>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</si>
  <si>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</si>
  <si>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</si>
  <si>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</si>
  <si>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</si>
  <si>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</si>
  <si>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</si>
  <si>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</si>
  <si>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</si>
  <si>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</si>
  <si>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</si>
  <si>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</si>
  <si>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</si>
  <si>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</si>
  <si>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</si>
  <si>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</si>
  <si>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</si>
  <si>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</si>
  <si>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</si>
  <si>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</si>
  <si>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</si>
  <si>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</si>
  <si>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</si>
  <si>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</si>
  <si>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</si>
  <si>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</si>
  <si>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</si>
  <si>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</si>
  <si>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</si>
  <si>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</si>
  <si>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</si>
  <si>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</si>
  <si>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</si>
  <si>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</si>
  <si>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</si>
  <si>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</si>
  <si>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</si>
  <si>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</si>
  <si>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</si>
  <si>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</si>
  <si>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</si>
  <si>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</si>
  <si>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</si>
  <si>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</si>
  <si>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</si>
  <si>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</si>
  <si>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</si>
  <si>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</si>
  <si>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</si>
  <si>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</si>
  <si>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</si>
  <si>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</si>
  <si>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</si>
  <si>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</si>
  <si>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</si>
  <si>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</si>
  <si>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</si>
  <si>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</si>
  <si>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</si>
  <si>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</si>
  <si>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</si>
  <si>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喜多方市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</si>
  <si>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</si>
  <si>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</si>
  <si>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</si>
  <si>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</si>
  <si>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</si>
  <si>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</si>
  <si>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</si>
  <si>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</si>
  <si>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</si>
  <si>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</si>
  <si>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率は、平成２６年度に類似団体より少し下がっているが、簡水統合による経費の増加による収支率の減少と考えられる。また、今後人口の減少によりさらに経常収支率は下がっていくと思われるので、加入促進、民間委託等による経費の節減をし現在の経常収支率を維持していけるよう経営の改善を図っていきたい。特に、有収率については類似団体よりかなり低いので、漏水修繕、減免等の費用が増加している。今後、水道施設の老朽管並びに一般家庭の老朽配水管の早期改修の呼びかけ等をし有収率の向上を図っていきたい。
　施設利用率は類似団体より高くなっているが、市町村合併により水道事業についても簡易水道を水道事業に統合するなどし、無駄な投資をすることなく今ある施設を有効利用することができている。</t>
    <rPh sb="1" eb="3">
      <t>ケイジョウ</t>
    </rPh>
    <rPh sb="3" eb="5">
      <t>シュウシ</t>
    </rPh>
    <rPh sb="5" eb="6">
      <t>リツ</t>
    </rPh>
    <rPh sb="8" eb="10">
      <t>ヘイセイ</t>
    </rPh>
    <rPh sb="12" eb="14">
      <t>ネンド</t>
    </rPh>
    <rPh sb="15" eb="17">
      <t>ルイジ</t>
    </rPh>
    <rPh sb="17" eb="19">
      <t>ダンタイ</t>
    </rPh>
    <rPh sb="21" eb="22">
      <t>スコ</t>
    </rPh>
    <rPh sb="23" eb="24">
      <t>サ</t>
    </rPh>
    <rPh sb="31" eb="33">
      <t>カンスイ</t>
    </rPh>
    <rPh sb="33" eb="35">
      <t>トウゴウ</t>
    </rPh>
    <rPh sb="38" eb="40">
      <t>ケイヒ</t>
    </rPh>
    <rPh sb="41" eb="43">
      <t>ゾウカ</t>
    </rPh>
    <rPh sb="46" eb="48">
      <t>シュウシ</t>
    </rPh>
    <rPh sb="48" eb="49">
      <t>リツ</t>
    </rPh>
    <rPh sb="50" eb="52">
      <t>ゲンショウ</t>
    </rPh>
    <rPh sb="53" eb="54">
      <t>カンガ</t>
    </rPh>
    <rPh sb="62" eb="64">
      <t>コンゴ</t>
    </rPh>
    <rPh sb="64" eb="66">
      <t>ジンコウ</t>
    </rPh>
    <rPh sb="67" eb="69">
      <t>ゲンショウ</t>
    </rPh>
    <rPh sb="75" eb="77">
      <t>ケイジョウ</t>
    </rPh>
    <rPh sb="77" eb="79">
      <t>シュウシ</t>
    </rPh>
    <rPh sb="79" eb="80">
      <t>リツ</t>
    </rPh>
    <rPh sb="81" eb="82">
      <t>サ</t>
    </rPh>
    <rPh sb="88" eb="89">
      <t>オモ</t>
    </rPh>
    <rPh sb="95" eb="97">
      <t>カニュウ</t>
    </rPh>
    <rPh sb="97" eb="99">
      <t>ソクシン</t>
    </rPh>
    <rPh sb="100" eb="102">
      <t>ミンカン</t>
    </rPh>
    <rPh sb="102" eb="104">
      <t>イタク</t>
    </rPh>
    <rPh sb="104" eb="105">
      <t>トウ</t>
    </rPh>
    <rPh sb="108" eb="110">
      <t>ケイヒ</t>
    </rPh>
    <rPh sb="111" eb="113">
      <t>セツゲン</t>
    </rPh>
    <rPh sb="115" eb="117">
      <t>ゲンザイ</t>
    </rPh>
    <rPh sb="118" eb="120">
      <t>ケイジョウ</t>
    </rPh>
    <rPh sb="120" eb="122">
      <t>シュウシ</t>
    </rPh>
    <rPh sb="122" eb="123">
      <t>リツ</t>
    </rPh>
    <rPh sb="124" eb="126">
      <t>イジ</t>
    </rPh>
    <rPh sb="133" eb="135">
      <t>ケイエイ</t>
    </rPh>
    <rPh sb="136" eb="138">
      <t>カイゼン</t>
    </rPh>
    <rPh sb="139" eb="140">
      <t>ハカ</t>
    </rPh>
    <rPh sb="147" eb="148">
      <t>トク</t>
    </rPh>
    <rPh sb="150" eb="152">
      <t>ユウシュウ</t>
    </rPh>
    <rPh sb="152" eb="153">
      <t>リツ</t>
    </rPh>
    <rPh sb="158" eb="160">
      <t>ルイジ</t>
    </rPh>
    <rPh sb="160" eb="162">
      <t>ダンタイ</t>
    </rPh>
    <rPh sb="167" eb="168">
      <t>ヒク</t>
    </rPh>
    <rPh sb="172" eb="174">
      <t>ロウスイ</t>
    </rPh>
    <rPh sb="174" eb="176">
      <t>シュウゼン</t>
    </rPh>
    <rPh sb="177" eb="179">
      <t>ゲンメン</t>
    </rPh>
    <rPh sb="179" eb="180">
      <t>トウ</t>
    </rPh>
    <rPh sb="181" eb="183">
      <t>ヒヨウ</t>
    </rPh>
    <rPh sb="184" eb="186">
      <t>ゾウカ</t>
    </rPh>
    <rPh sb="191" eb="193">
      <t>コンゴ</t>
    </rPh>
    <rPh sb="194" eb="196">
      <t>スイドウ</t>
    </rPh>
    <rPh sb="196" eb="198">
      <t>シセツ</t>
    </rPh>
    <rPh sb="199" eb="201">
      <t>ロウキュウ</t>
    </rPh>
    <rPh sb="201" eb="202">
      <t>カン</t>
    </rPh>
    <rPh sb="202" eb="203">
      <t>ナラ</t>
    </rPh>
    <rPh sb="205" eb="207">
      <t>イッパン</t>
    </rPh>
    <rPh sb="207" eb="209">
      <t>カテイ</t>
    </rPh>
    <rPh sb="210" eb="212">
      <t>ロウキュウ</t>
    </rPh>
    <rPh sb="212" eb="215">
      <t>ハイスイカン</t>
    </rPh>
    <rPh sb="216" eb="218">
      <t>ソウキ</t>
    </rPh>
    <rPh sb="218" eb="220">
      <t>カイシュウ</t>
    </rPh>
    <rPh sb="221" eb="222">
      <t>ヨ</t>
    </rPh>
    <rPh sb="225" eb="226">
      <t>トウ</t>
    </rPh>
    <rPh sb="228" eb="230">
      <t>ユウシュウ</t>
    </rPh>
    <rPh sb="230" eb="231">
      <t>リツ</t>
    </rPh>
    <rPh sb="232" eb="234">
      <t>コウジョウ</t>
    </rPh>
    <rPh sb="235" eb="236">
      <t>ハカ</t>
    </rPh>
    <rPh sb="246" eb="248">
      <t>シセツ</t>
    </rPh>
    <rPh sb="248" eb="251">
      <t>リヨウリツ</t>
    </rPh>
    <rPh sb="252" eb="254">
      <t>ルイジ</t>
    </rPh>
    <rPh sb="254" eb="256">
      <t>ダンタイ</t>
    </rPh>
    <rPh sb="258" eb="259">
      <t>タカ</t>
    </rPh>
    <rPh sb="267" eb="270">
      <t>シチョウソン</t>
    </rPh>
    <rPh sb="270" eb="272">
      <t>ガッペイ</t>
    </rPh>
    <rPh sb="275" eb="277">
      <t>スイドウ</t>
    </rPh>
    <rPh sb="277" eb="279">
      <t>ジギョウ</t>
    </rPh>
    <rPh sb="284" eb="286">
      <t>カンイ</t>
    </rPh>
    <rPh sb="286" eb="288">
      <t>スイドウ</t>
    </rPh>
    <rPh sb="289" eb="291">
      <t>スイドウ</t>
    </rPh>
    <rPh sb="291" eb="293">
      <t>ジギョウ</t>
    </rPh>
    <rPh sb="294" eb="296">
      <t>トウゴウ</t>
    </rPh>
    <rPh sb="302" eb="304">
      <t>ムダ</t>
    </rPh>
    <rPh sb="305" eb="307">
      <t>トウシ</t>
    </rPh>
    <rPh sb="314" eb="315">
      <t>イマ</t>
    </rPh>
    <rPh sb="317" eb="319">
      <t>シセツ</t>
    </rPh>
    <rPh sb="320" eb="322">
      <t>ユウコウ</t>
    </rPh>
    <rPh sb="322" eb="324">
      <t>リヨウ</t>
    </rPh>
    <phoneticPr fontId="4"/>
  </si>
  <si>
    <t>　老朽管が、平成２４年度以降急激に増加しているが、これは、浄水場の機械設備等の更新事業や下水道工事の予定の減により更新工事が予定より遅れている。今後、中長期の財政計画に基づき老朽管の更新工事を進めていき、有収率の向上を図っていきたい。</t>
    <rPh sb="1" eb="3">
      <t>ロウキュウ</t>
    </rPh>
    <rPh sb="3" eb="4">
      <t>カン</t>
    </rPh>
    <rPh sb="6" eb="8">
      <t>ヘイセイ</t>
    </rPh>
    <rPh sb="10" eb="14">
      <t>ネンドイコウ</t>
    </rPh>
    <rPh sb="14" eb="16">
      <t>キュウゲキ</t>
    </rPh>
    <rPh sb="17" eb="19">
      <t>ゾウカ</t>
    </rPh>
    <rPh sb="29" eb="32">
      <t>ジョウスイジョウ</t>
    </rPh>
    <rPh sb="33" eb="35">
      <t>キカイ</t>
    </rPh>
    <rPh sb="35" eb="37">
      <t>セツビ</t>
    </rPh>
    <rPh sb="37" eb="38">
      <t>トウ</t>
    </rPh>
    <rPh sb="39" eb="41">
      <t>コウシン</t>
    </rPh>
    <rPh sb="41" eb="43">
      <t>ジギョウ</t>
    </rPh>
    <rPh sb="44" eb="47">
      <t>ゲスイドウ</t>
    </rPh>
    <rPh sb="47" eb="49">
      <t>コウジ</t>
    </rPh>
    <rPh sb="50" eb="52">
      <t>ヨテイ</t>
    </rPh>
    <rPh sb="53" eb="54">
      <t>ゲン</t>
    </rPh>
    <rPh sb="57" eb="59">
      <t>コウシン</t>
    </rPh>
    <rPh sb="59" eb="61">
      <t>コウジ</t>
    </rPh>
    <rPh sb="62" eb="64">
      <t>ヨテイ</t>
    </rPh>
    <rPh sb="66" eb="67">
      <t>オク</t>
    </rPh>
    <rPh sb="72" eb="74">
      <t>コンゴ</t>
    </rPh>
    <rPh sb="75" eb="78">
      <t>チュウチョウキ</t>
    </rPh>
    <rPh sb="79" eb="81">
      <t>ザイセイ</t>
    </rPh>
    <rPh sb="81" eb="83">
      <t>ケイカク</t>
    </rPh>
    <rPh sb="84" eb="85">
      <t>モト</t>
    </rPh>
    <rPh sb="87" eb="89">
      <t>ロウキュウ</t>
    </rPh>
    <rPh sb="89" eb="90">
      <t>カン</t>
    </rPh>
    <rPh sb="91" eb="93">
      <t>コウシン</t>
    </rPh>
    <rPh sb="93" eb="95">
      <t>コウジ</t>
    </rPh>
    <rPh sb="96" eb="97">
      <t>スス</t>
    </rPh>
    <rPh sb="102" eb="104">
      <t>ユウシュウ</t>
    </rPh>
    <rPh sb="104" eb="105">
      <t>リツ</t>
    </rPh>
    <rPh sb="106" eb="108">
      <t>コウジョウ</t>
    </rPh>
    <rPh sb="109" eb="110">
      <t>ハカ</t>
    </rPh>
    <phoneticPr fontId="4"/>
  </si>
  <si>
    <t>　経営指標を分析すると、簡易水道事業を統合したことによる影響がかなり大きい（経常収支、企業債残高）ことから、今後、老朽管の更新を計画的に行い、有収率の向上に努めていきたい。
　今後、人口減少等による収益の減少も考えられることから経費の節減を図っていく必要がある。</t>
    <rPh sb="1" eb="3">
      <t>ケイエイ</t>
    </rPh>
    <rPh sb="3" eb="5">
      <t>シヒョウ</t>
    </rPh>
    <rPh sb="6" eb="8">
      <t>ブンセキ</t>
    </rPh>
    <rPh sb="12" eb="14">
      <t>カンイ</t>
    </rPh>
    <rPh sb="14" eb="16">
      <t>スイドウ</t>
    </rPh>
    <rPh sb="16" eb="18">
      <t>ジギョウ</t>
    </rPh>
    <rPh sb="19" eb="21">
      <t>トウゴウ</t>
    </rPh>
    <rPh sb="28" eb="30">
      <t>エイキョウ</t>
    </rPh>
    <rPh sb="34" eb="35">
      <t>オオ</t>
    </rPh>
    <rPh sb="38" eb="40">
      <t>ケイジョウ</t>
    </rPh>
    <rPh sb="40" eb="42">
      <t>シュウシ</t>
    </rPh>
    <rPh sb="43" eb="45">
      <t>キギョウ</t>
    </rPh>
    <rPh sb="45" eb="46">
      <t>サイ</t>
    </rPh>
    <rPh sb="46" eb="48">
      <t>ザンダカ</t>
    </rPh>
    <rPh sb="54" eb="56">
      <t>コンゴ</t>
    </rPh>
    <rPh sb="57" eb="59">
      <t>ロウキュウ</t>
    </rPh>
    <rPh sb="59" eb="60">
      <t>カン</t>
    </rPh>
    <rPh sb="61" eb="63">
      <t>コウシン</t>
    </rPh>
    <rPh sb="64" eb="67">
      <t>ケイカクテキ</t>
    </rPh>
    <rPh sb="68" eb="69">
      <t>オコナ</t>
    </rPh>
    <rPh sb="71" eb="73">
      <t>ユウシュウ</t>
    </rPh>
    <rPh sb="73" eb="74">
      <t>リツ</t>
    </rPh>
    <rPh sb="75" eb="77">
      <t>コウジョウ</t>
    </rPh>
    <rPh sb="78" eb="79">
      <t>ツト</t>
    </rPh>
    <rPh sb="88" eb="90">
      <t>コンゴ</t>
    </rPh>
    <rPh sb="91" eb="93">
      <t>ジンコウ</t>
    </rPh>
    <rPh sb="93" eb="95">
      <t>ゲンショウ</t>
    </rPh>
    <rPh sb="95" eb="96">
      <t>トウ</t>
    </rPh>
    <rPh sb="99" eb="101">
      <t>シュウエキ</t>
    </rPh>
    <rPh sb="102" eb="104">
      <t>ゲンショウ</t>
    </rPh>
    <rPh sb="105" eb="1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</si>
</sst>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1.45</c:v>
                </c:pt>
                <c:pt idx="1">
                  <c:v>1.1399999999999999</c:v>
                </c:pt>
                <c:pt idx="2">
                  <c:v>1.4</c:v>
                </c:pt>
                <c:pt idx="3">
                  <c:v>1.08</c:v>
                </c:pt>
                <c:pt idx="4">
                  <c:v>0.55000000000000004</c:v>
                </c:pt>
              </c:numCache>
            </c:numRef>
          </c:val>
        </c:ser>
        <c:dLbls>
          <c:showLegendKey val="0"/>
          <c:showVal val="0"/>
          <c:showCatName val="0"/>
          <c:showSerName val="0"/>
          <c:showPercent val="0"/>
          <c:showBubbleSize val="0"/>
        </c:dLbls>
        <c:gapWidth val="150"/>
        <c:axId val="327516664"/>
        <c:axId val="32751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27516664"/>
        <c:axId val="327517840"/>
      </c:lineChart>
      <c:dateAx>
        <c:axId val="327516664"/>
        <c:scaling>
          <c:orientation val="minMax"/>
        </c:scaling>
        <c:delete val="1"/>
        <c:axPos val="b"/>
        <c:numFmt formatCode="ge" sourceLinked="1"/>
        <c:majorTickMark val="none"/>
        <c:minorTickMark val="none"/>
        <c:tickLblPos val="none"/>
        <c:crossAx val="327517840"/>
        <c:crosses val="autoZero"/>
        <c:auto val="1"/>
        <c:lblOffset val="100"/>
        <c:baseTimeUnit val="years"/>
      </c:dateAx>
      <c:valAx>
        <c:axId val="32751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51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72.63</c:v>
                </c:pt>
                <c:pt idx="1">
                  <c:v>71.709999999999994</c:v>
                </c:pt>
                <c:pt idx="2">
                  <c:v>70.81</c:v>
                </c:pt>
                <c:pt idx="3">
                  <c:v>71.59</c:v>
                </c:pt>
                <c:pt idx="4">
                  <c:v>77.95</c:v>
                </c:pt>
              </c:numCache>
            </c:numRef>
          </c:val>
        </c:ser>
        <c:dLbls>
          <c:showLegendKey val="0"/>
          <c:showVal val="0"/>
          <c:showCatName val="0"/>
          <c:showSerName val="0"/>
          <c:showPercent val="0"/>
          <c:showBubbleSize val="0"/>
        </c:dLbls>
        <c:gapWidth val="150"/>
        <c:axId val="330240792"/>
        <c:axId val="3302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30240792"/>
        <c:axId val="330241184"/>
      </c:lineChart>
      <c:dateAx>
        <c:axId val="330240792"/>
        <c:scaling>
          <c:orientation val="minMax"/>
        </c:scaling>
        <c:delete val="1"/>
        <c:axPos val="b"/>
        <c:numFmt formatCode="ge" sourceLinked="1"/>
        <c:majorTickMark val="none"/>
        <c:minorTickMark val="none"/>
        <c:tickLblPos val="none"/>
        <c:crossAx val="330241184"/>
        <c:crosses val="autoZero"/>
        <c:auto val="1"/>
        <c:lblOffset val="100"/>
        <c:baseTimeUnit val="years"/>
      </c:dateAx>
      <c:valAx>
        <c:axId val="3302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4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79.56</c:v>
                </c:pt>
                <c:pt idx="1">
                  <c:v>80.23</c:v>
                </c:pt>
                <c:pt idx="2">
                  <c:v>81.03</c:v>
                </c:pt>
                <c:pt idx="3">
                  <c:v>79.52</c:v>
                </c:pt>
                <c:pt idx="4">
                  <c:v>77.72</c:v>
                </c:pt>
              </c:numCache>
            </c:numRef>
          </c:val>
        </c:ser>
        <c:dLbls>
          <c:showLegendKey val="0"/>
          <c:showVal val="0"/>
          <c:showCatName val="0"/>
          <c:showSerName val="0"/>
          <c:showPercent val="0"/>
          <c:showBubbleSize val="0"/>
        </c:dLbls>
        <c:gapWidth val="150"/>
        <c:axId val="330242360"/>
        <c:axId val="33024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30242360"/>
        <c:axId val="330242752"/>
      </c:lineChart>
      <c:dateAx>
        <c:axId val="330242360"/>
        <c:scaling>
          <c:orientation val="minMax"/>
        </c:scaling>
        <c:delete val="1"/>
        <c:axPos val="b"/>
        <c:numFmt formatCode="ge" sourceLinked="1"/>
        <c:majorTickMark val="none"/>
        <c:minorTickMark val="none"/>
        <c:tickLblPos val="none"/>
        <c:crossAx val="330242752"/>
        <c:crosses val="autoZero"/>
        <c:auto val="1"/>
        <c:lblOffset val="100"/>
        <c:baseTimeUnit val="years"/>
      </c:dateAx>
      <c:valAx>
        <c:axId val="33024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24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116.83</c:v>
                </c:pt>
                <c:pt idx="1">
                  <c:v>116.5</c:v>
                </c:pt>
                <c:pt idx="2">
                  <c:v>112.83</c:v>
                </c:pt>
                <c:pt idx="3">
                  <c:v>125.73</c:v>
                </c:pt>
                <c:pt idx="4">
                  <c:v>108.81</c:v>
                </c:pt>
              </c:numCache>
            </c:numRef>
          </c:val>
        </c:ser>
        <c:dLbls>
          <c:showLegendKey val="0"/>
          <c:showVal val="0"/>
          <c:showCatName val="0"/>
          <c:showSerName val="0"/>
          <c:showPercent val="0"/>
          <c:showBubbleSize val="0"/>
        </c:dLbls>
        <c:gapWidth val="150"/>
        <c:axId val="329428976"/>
        <c:axId val="32942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29428976"/>
        <c:axId val="329429368"/>
      </c:lineChart>
      <c:dateAx>
        <c:axId val="329428976"/>
        <c:scaling>
          <c:orientation val="minMax"/>
        </c:scaling>
        <c:delete val="1"/>
        <c:axPos val="b"/>
        <c:numFmt formatCode="ge" sourceLinked="1"/>
        <c:majorTickMark val="none"/>
        <c:minorTickMark val="none"/>
        <c:tickLblPos val="none"/>
        <c:crossAx val="329429368"/>
        <c:crosses val="autoZero"/>
        <c:auto val="1"/>
        <c:lblOffset val="100"/>
        <c:baseTimeUnit val="years"/>
      </c:dateAx>
      <c:valAx>
        <c:axId val="329429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42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37.06</c:v>
                </c:pt>
                <c:pt idx="1">
                  <c:v>37.51</c:v>
                </c:pt>
                <c:pt idx="2">
                  <c:v>38.17</c:v>
                </c:pt>
                <c:pt idx="3">
                  <c:v>38.770000000000003</c:v>
                </c:pt>
                <c:pt idx="4">
                  <c:v>42.14</c:v>
                </c:pt>
              </c:numCache>
            </c:numRef>
          </c:val>
        </c:ser>
        <c:dLbls>
          <c:showLegendKey val="0"/>
          <c:showVal val="0"/>
          <c:showCatName val="0"/>
          <c:showSerName val="0"/>
          <c:showPercent val="0"/>
          <c:showBubbleSize val="0"/>
        </c:dLbls>
        <c:gapWidth val="150"/>
        <c:axId val="329430544"/>
        <c:axId val="32943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29430544"/>
        <c:axId val="329430936"/>
      </c:lineChart>
      <c:dateAx>
        <c:axId val="329430544"/>
        <c:scaling>
          <c:orientation val="minMax"/>
        </c:scaling>
        <c:delete val="1"/>
        <c:axPos val="b"/>
        <c:numFmt formatCode="ge" sourceLinked="1"/>
        <c:majorTickMark val="none"/>
        <c:minorTickMark val="none"/>
        <c:tickLblPos val="none"/>
        <c:crossAx val="329430936"/>
        <c:crosses val="autoZero"/>
        <c:auto val="1"/>
        <c:lblOffset val="100"/>
        <c:baseTimeUnit val="years"/>
      </c:dateAx>
      <c:valAx>
        <c:axId val="32943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2.6</c:v>
                </c:pt>
                <c:pt idx="1">
                  <c:v>4.67</c:v>
                </c:pt>
                <c:pt idx="2">
                  <c:v>17.57</c:v>
                </c:pt>
                <c:pt idx="3">
                  <c:v>18.100000000000001</c:v>
                </c:pt>
                <c:pt idx="4">
                  <c:v>13.26</c:v>
                </c:pt>
              </c:numCache>
            </c:numRef>
          </c:val>
        </c:ser>
        <c:dLbls>
          <c:showLegendKey val="0"/>
          <c:showVal val="0"/>
          <c:showCatName val="0"/>
          <c:showSerName val="0"/>
          <c:showPercent val="0"/>
          <c:showBubbleSize val="0"/>
        </c:dLbls>
        <c:gapWidth val="150"/>
        <c:axId val="329432112"/>
        <c:axId val="33005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29432112"/>
        <c:axId val="330059376"/>
      </c:lineChart>
      <c:dateAx>
        <c:axId val="329432112"/>
        <c:scaling>
          <c:orientation val="minMax"/>
        </c:scaling>
        <c:delete val="1"/>
        <c:axPos val="b"/>
        <c:numFmt formatCode="ge" sourceLinked="1"/>
        <c:majorTickMark val="none"/>
        <c:minorTickMark val="none"/>
        <c:tickLblPos val="none"/>
        <c:crossAx val="330059376"/>
        <c:crosses val="autoZero"/>
        <c:auto val="1"/>
        <c:lblOffset val="100"/>
        <c:baseTimeUnit val="years"/>
      </c:dateAx>
      <c:valAx>
        <c:axId val="33005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43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0060552"/>
        <c:axId val="33006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30060552"/>
        <c:axId val="330060944"/>
      </c:lineChart>
      <c:dateAx>
        <c:axId val="330060552"/>
        <c:scaling>
          <c:orientation val="minMax"/>
        </c:scaling>
        <c:delete val="1"/>
        <c:axPos val="b"/>
        <c:numFmt formatCode="ge" sourceLinked="1"/>
        <c:majorTickMark val="none"/>
        <c:minorTickMark val="none"/>
        <c:tickLblPos val="none"/>
        <c:crossAx val="330060944"/>
        <c:crosses val="autoZero"/>
        <c:auto val="1"/>
        <c:lblOffset val="100"/>
        <c:baseTimeUnit val="years"/>
      </c:dateAx>
      <c:valAx>
        <c:axId val="33006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6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2318.2600000000002</c:v>
                </c:pt>
                <c:pt idx="1">
                  <c:v>3567.84</c:v>
                </c:pt>
                <c:pt idx="2">
                  <c:v>3017.28</c:v>
                </c:pt>
                <c:pt idx="3">
                  <c:v>2565.02</c:v>
                </c:pt>
                <c:pt idx="4">
                  <c:v>922.96</c:v>
                </c:pt>
              </c:numCache>
            </c:numRef>
          </c:val>
        </c:ser>
        <c:dLbls>
          <c:showLegendKey val="0"/>
          <c:showVal val="0"/>
          <c:showCatName val="0"/>
          <c:showSerName val="0"/>
          <c:showPercent val="0"/>
          <c:showBubbleSize val="0"/>
        </c:dLbls>
        <c:gapWidth val="150"/>
        <c:axId val="330062120"/>
        <c:axId val="33006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30062120"/>
        <c:axId val="330062512"/>
      </c:lineChart>
      <c:dateAx>
        <c:axId val="330062120"/>
        <c:scaling>
          <c:orientation val="minMax"/>
        </c:scaling>
        <c:delete val="1"/>
        <c:axPos val="b"/>
        <c:numFmt formatCode="ge" sourceLinked="1"/>
        <c:majorTickMark val="none"/>
        <c:minorTickMark val="none"/>
        <c:tickLblPos val="none"/>
        <c:crossAx val="330062512"/>
        <c:crosses val="autoZero"/>
        <c:auto val="1"/>
        <c:lblOffset val="100"/>
        <c:baseTimeUnit val="years"/>
      </c:dateAx>
      <c:valAx>
        <c:axId val="33006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06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354.45</c:v>
                </c:pt>
                <c:pt idx="1">
                  <c:v>314.47000000000003</c:v>
                </c:pt>
                <c:pt idx="2">
                  <c:v>277.95</c:v>
                </c:pt>
                <c:pt idx="3">
                  <c:v>244.47</c:v>
                </c:pt>
                <c:pt idx="4">
                  <c:v>345.58</c:v>
                </c:pt>
              </c:numCache>
            </c:numRef>
          </c:val>
        </c:ser>
        <c:dLbls>
          <c:showLegendKey val="0"/>
          <c:showVal val="0"/>
          <c:showCatName val="0"/>
          <c:showSerName val="0"/>
          <c:showPercent val="0"/>
          <c:showBubbleSize val="0"/>
        </c:dLbls>
        <c:gapWidth val="150"/>
        <c:axId val="330125312"/>
        <c:axId val="33012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30125312"/>
        <c:axId val="330125704"/>
      </c:lineChart>
      <c:dateAx>
        <c:axId val="330125312"/>
        <c:scaling>
          <c:orientation val="minMax"/>
        </c:scaling>
        <c:delete val="1"/>
        <c:axPos val="b"/>
        <c:numFmt formatCode="ge" sourceLinked="1"/>
        <c:majorTickMark val="none"/>
        <c:minorTickMark val="none"/>
        <c:tickLblPos val="none"/>
        <c:crossAx val="330125704"/>
        <c:crosses val="autoZero"/>
        <c:auto val="1"/>
        <c:lblOffset val="100"/>
        <c:baseTimeUnit val="years"/>
      </c:dateAx>
      <c:valAx>
        <c:axId val="330125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012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111.72</c:v>
                </c:pt>
                <c:pt idx="1">
                  <c:v>111.48</c:v>
                </c:pt>
                <c:pt idx="2">
                  <c:v>106.23</c:v>
                </c:pt>
                <c:pt idx="3">
                  <c:v>120.81</c:v>
                </c:pt>
                <c:pt idx="4">
                  <c:v>103.93</c:v>
                </c:pt>
              </c:numCache>
            </c:numRef>
          </c:val>
        </c:ser>
        <c:dLbls>
          <c:showLegendKey val="0"/>
          <c:showVal val="0"/>
          <c:showCatName val="0"/>
          <c:showSerName val="0"/>
          <c:showPercent val="0"/>
          <c:showBubbleSize val="0"/>
        </c:dLbls>
        <c:gapWidth val="150"/>
        <c:axId val="330126880"/>
        <c:axId val="33012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30126880"/>
        <c:axId val="330127272"/>
      </c:lineChart>
      <c:dateAx>
        <c:axId val="330126880"/>
        <c:scaling>
          <c:orientation val="minMax"/>
        </c:scaling>
        <c:delete val="1"/>
        <c:axPos val="b"/>
        <c:numFmt formatCode="ge" sourceLinked="1"/>
        <c:majorTickMark val="none"/>
        <c:minorTickMark val="none"/>
        <c:tickLblPos val="none"/>
        <c:crossAx val="330127272"/>
        <c:crosses val="autoZero"/>
        <c:auto val="1"/>
        <c:lblOffset val="100"/>
        <c:baseTimeUnit val="years"/>
      </c:dateAx>
      <c:valAx>
        <c:axId val="33012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2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194.8</c:v>
                </c:pt>
                <c:pt idx="1">
                  <c:v>197.26</c:v>
                </c:pt>
                <c:pt idx="2">
                  <c:v>208.64</c:v>
                </c:pt>
                <c:pt idx="3">
                  <c:v>183.54</c:v>
                </c:pt>
                <c:pt idx="4">
                  <c:v>214.36</c:v>
                </c:pt>
              </c:numCache>
            </c:numRef>
          </c:val>
        </c:ser>
        <c:dLbls>
          <c:showLegendKey val="0"/>
          <c:showVal val="0"/>
          <c:showCatName val="0"/>
          <c:showSerName val="0"/>
          <c:showPercent val="0"/>
          <c:showBubbleSize val="0"/>
        </c:dLbls>
        <c:gapWidth val="150"/>
        <c:axId val="330128448"/>
        <c:axId val="3302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30128448"/>
        <c:axId val="330239616"/>
      </c:lineChart>
      <c:dateAx>
        <c:axId val="330128448"/>
        <c:scaling>
          <c:orientation val="minMax"/>
        </c:scaling>
        <c:delete val="1"/>
        <c:axPos val="b"/>
        <c:numFmt formatCode="ge" sourceLinked="1"/>
        <c:majorTickMark val="none"/>
        <c:minorTickMark val="none"/>
        <c:tickLblPos val="none"/>
        <c:crossAx val="330239616"/>
        <c:crosses val="autoZero"/>
        <c:auto val="1"/>
        <c:lblOffset val="100"/>
        <c:baseTimeUnit val="years"/>
      </c:dateAx>
      <c:valAx>
        <c:axId val="3302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1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喜多方市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50829</v>
      </c>
      <c r="AJ8" s="75"/>
      <c r="AK8" s="75"/>
      <c r="AL8" s="75"/>
      <c r="AM8" s="75"/>
      <c r="AN8" s="75"/>
      <c r="AO8" s="75"/>
      <c r="AP8" s="76"/>
      <c r="AQ8" s="57">
        <f>データ!R6</f>
        <v>554.63</v>
      </c>
      <c r="AR8" s="57"/>
      <c r="AS8" s="57"/>
      <c r="AT8" s="57"/>
      <c r="AU8" s="57"/>
      <c r="AV8" s="57"/>
      <c r="AW8" s="57"/>
      <c r="AX8" s="57"/>
      <c r="AY8" s="57">
        <f>データ!S6</f>
        <v>91.64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77.569999999999993</v>
      </c>
      <c r="K10" s="57"/>
      <c r="L10" s="57"/>
      <c r="M10" s="57"/>
      <c r="N10" s="57"/>
      <c r="O10" s="57"/>
      <c r="P10" s="57"/>
      <c r="Q10" s="57"/>
      <c r="R10" s="57">
        <f>データ!O6</f>
        <v>86.39</v>
      </c>
      <c r="S10" s="57"/>
      <c r="T10" s="57"/>
      <c r="U10" s="57"/>
      <c r="V10" s="57"/>
      <c r="W10" s="57"/>
      <c r="X10" s="57"/>
      <c r="Y10" s="57"/>
      <c r="Z10" s="65">
        <f>データ!P6</f>
        <v>4190</v>
      </c>
      <c r="AA10" s="65"/>
      <c r="AB10" s="65"/>
      <c r="AC10" s="65"/>
      <c r="AD10" s="65"/>
      <c r="AE10" s="65"/>
      <c r="AF10" s="65"/>
      <c r="AG10" s="65"/>
      <c r="AH10" s="2"/>
      <c r="AI10" s="65">
        <f>データ!T6</f>
        <v>44188</v>
      </c>
      <c r="AJ10" s="65"/>
      <c r="AK10" s="65"/>
      <c r="AL10" s="65"/>
      <c r="AM10" s="65"/>
      <c r="AN10" s="65"/>
      <c r="AO10" s="65"/>
      <c r="AP10" s="65"/>
      <c r="AQ10" s="57">
        <f>データ!U6</f>
        <v>118.81</v>
      </c>
      <c r="AR10" s="57"/>
      <c r="AS10" s="57"/>
      <c r="AT10" s="57"/>
      <c r="AU10" s="57"/>
      <c r="AV10" s="57"/>
      <c r="AW10" s="57"/>
      <c r="AX10" s="57"/>
      <c r="AY10" s="57">
        <f>データ!V6</f>
        <v>371.92</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72087</v>
      </c>
      <c r="D6" s="31">
        <f t="shared" si="3"/>
        <v>46</v>
      </c>
      <c r="E6" s="31">
        <f t="shared" si="3"/>
        <v>1</v>
      </c>
      <c r="F6" s="31">
        <f t="shared" si="3"/>
        <v>0</v>
      </c>
      <c r="G6" s="31">
        <f t="shared" si="3"/>
        <v>1</v>
      </c>
      <c r="H6" s="31" t="str">
        <f t="shared" si="3"/>
        <v>福島県　喜多方市</v>
      </c>
      <c r="I6" s="31" t="str">
        <f t="shared" si="3"/>
        <v>法適用</v>
      </c>
      <c r="J6" s="31" t="str">
        <f t="shared" si="3"/>
        <v>水道事業</v>
      </c>
      <c r="K6" s="31" t="str">
        <f t="shared" si="3"/>
        <v>末端給水事業</v>
      </c>
      <c r="L6" s="31" t="str">
        <f t="shared" si="3"/>
        <v>A5</v>
      </c>
      <c r="M6" s="32" t="str">
        <f t="shared" si="3"/>
        <v>-</v>
      </c>
      <c r="N6" s="32">
        <f t="shared" si="3"/>
        <v>77.569999999999993</v>
      </c>
      <c r="O6" s="32">
        <f t="shared" si="3"/>
        <v>86.39</v>
      </c>
      <c r="P6" s="32">
        <f t="shared" si="3"/>
        <v>4190</v>
      </c>
      <c r="Q6" s="32">
        <f t="shared" si="3"/>
        <v>50829</v>
      </c>
      <c r="R6" s="32">
        <f t="shared" si="3"/>
        <v>554.63</v>
      </c>
      <c r="S6" s="32">
        <f t="shared" si="3"/>
        <v>91.64</v>
      </c>
      <c r="T6" s="32">
        <f t="shared" si="3"/>
        <v>44188</v>
      </c>
      <c r="U6" s="32">
        <f t="shared" si="3"/>
        <v>118.81</v>
      </c>
      <c r="V6" s="32">
        <f t="shared" si="3"/>
        <v>371.92</v>
      </c>
      <c r="W6" s="33">
        <f>IF(W7="",NA(),W7)</f>
        <v>116.83</v>
      </c>
      <c r="X6" s="33">
        <f t="shared" ref="X6:AF6" si="4">IF(X7="",NA(),X7)</f>
        <v>116.5</v>
      </c>
      <c r="Y6" s="33">
        <f t="shared" si="4"/>
        <v>112.83</v>
      </c>
      <c r="Z6" s="33">
        <f t="shared" si="4"/>
        <v>125.73</v>
      </c>
      <c r="AA6" s="33">
        <f t="shared" si="4"/>
        <v>108.81</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2318.2600000000002</v>
      </c>
      <c r="AT6" s="33">
        <f t="shared" ref="AT6:BB6" si="6">IF(AT7="",NA(),AT7)</f>
        <v>3567.84</v>
      </c>
      <c r="AU6" s="33">
        <f t="shared" si="6"/>
        <v>3017.28</v>
      </c>
      <c r="AV6" s="33">
        <f t="shared" si="6"/>
        <v>2565.02</v>
      </c>
      <c r="AW6" s="33">
        <f t="shared" si="6"/>
        <v>922.96</v>
      </c>
      <c r="AX6" s="33">
        <f t="shared" si="6"/>
        <v>792.56</v>
      </c>
      <c r="AY6" s="33">
        <f t="shared" si="6"/>
        <v>832.37</v>
      </c>
      <c r="AZ6" s="33">
        <f t="shared" si="6"/>
        <v>852.01</v>
      </c>
      <c r="BA6" s="33">
        <f t="shared" si="6"/>
        <v>909.68</v>
      </c>
      <c r="BB6" s="33">
        <f t="shared" si="6"/>
        <v>382.09</v>
      </c>
      <c r="BC6" s="32" t="str">
        <f>IF(BC7="","",IF(BC7="-","【-】","【"&amp;SUBSTITUTE(TEXT(BC7,"#,##0.00"),"-","△")&amp;"】"))</f>
        <v>【264.16】</v>
      </c>
      <c r="BD6" s="33">
        <f>IF(BD7="",NA(),BD7)</f>
        <v>354.45</v>
      </c>
      <c r="BE6" s="33">
        <f t="shared" ref="BE6:BM6" si="7">IF(BE7="",NA(),BE7)</f>
        <v>314.47000000000003</v>
      </c>
      <c r="BF6" s="33">
        <f t="shared" si="7"/>
        <v>277.95</v>
      </c>
      <c r="BG6" s="33">
        <f t="shared" si="7"/>
        <v>244.47</v>
      </c>
      <c r="BH6" s="33">
        <f t="shared" si="7"/>
        <v>345.58</v>
      </c>
      <c r="BI6" s="33">
        <f t="shared" si="7"/>
        <v>403.05</v>
      </c>
      <c r="BJ6" s="33">
        <f t="shared" si="7"/>
        <v>403.15</v>
      </c>
      <c r="BK6" s="33">
        <f t="shared" si="7"/>
        <v>391.4</v>
      </c>
      <c r="BL6" s="33">
        <f t="shared" si="7"/>
        <v>382.65</v>
      </c>
      <c r="BM6" s="33">
        <f t="shared" si="7"/>
        <v>385.06</v>
      </c>
      <c r="BN6" s="32" t="str">
        <f>IF(BN7="","",IF(BN7="-","【-】","【"&amp;SUBSTITUTE(TEXT(BN7,"#,##0.00"),"-","△")&amp;"】"))</f>
        <v>【283.72】</v>
      </c>
      <c r="BO6" s="33">
        <f>IF(BO7="",NA(),BO7)</f>
        <v>111.72</v>
      </c>
      <c r="BP6" s="33">
        <f t="shared" ref="BP6:BX6" si="8">IF(BP7="",NA(),BP7)</f>
        <v>111.48</v>
      </c>
      <c r="BQ6" s="33">
        <f t="shared" si="8"/>
        <v>106.23</v>
      </c>
      <c r="BR6" s="33">
        <f t="shared" si="8"/>
        <v>120.81</v>
      </c>
      <c r="BS6" s="33">
        <f t="shared" si="8"/>
        <v>103.93</v>
      </c>
      <c r="BT6" s="33">
        <f t="shared" si="8"/>
        <v>97.63</v>
      </c>
      <c r="BU6" s="33">
        <f t="shared" si="8"/>
        <v>94.86</v>
      </c>
      <c r="BV6" s="33">
        <f t="shared" si="8"/>
        <v>95.91</v>
      </c>
      <c r="BW6" s="33">
        <f t="shared" si="8"/>
        <v>96.1</v>
      </c>
      <c r="BX6" s="33">
        <f t="shared" si="8"/>
        <v>99.07</v>
      </c>
      <c r="BY6" s="32" t="str">
        <f>IF(BY7="","",IF(BY7="-","【-】","【"&amp;SUBSTITUTE(TEXT(BY7,"#,##0.00"),"-","△")&amp;"】"))</f>
        <v>【104.60】</v>
      </c>
      <c r="BZ6" s="33">
        <f>IF(BZ7="",NA(),BZ7)</f>
        <v>194.8</v>
      </c>
      <c r="CA6" s="33">
        <f t="shared" ref="CA6:CI6" si="9">IF(CA7="",NA(),CA7)</f>
        <v>197.26</v>
      </c>
      <c r="CB6" s="33">
        <f t="shared" si="9"/>
        <v>208.64</v>
      </c>
      <c r="CC6" s="33">
        <f t="shared" si="9"/>
        <v>183.54</v>
      </c>
      <c r="CD6" s="33">
        <f t="shared" si="9"/>
        <v>214.36</v>
      </c>
      <c r="CE6" s="33">
        <f t="shared" si="9"/>
        <v>172.59</v>
      </c>
      <c r="CF6" s="33">
        <f t="shared" si="9"/>
        <v>179.14</v>
      </c>
      <c r="CG6" s="33">
        <f t="shared" si="9"/>
        <v>179.29</v>
      </c>
      <c r="CH6" s="33">
        <f t="shared" si="9"/>
        <v>178.39</v>
      </c>
      <c r="CI6" s="33">
        <f t="shared" si="9"/>
        <v>173.03</v>
      </c>
      <c r="CJ6" s="32" t="str">
        <f>IF(CJ7="","",IF(CJ7="-","【-】","【"&amp;SUBSTITUTE(TEXT(CJ7,"#,##0.00"),"-","△")&amp;"】"))</f>
        <v>【164.21】</v>
      </c>
      <c r="CK6" s="33">
        <f>IF(CK7="",NA(),CK7)</f>
        <v>72.63</v>
      </c>
      <c r="CL6" s="33">
        <f t="shared" ref="CL6:CT6" si="10">IF(CL7="",NA(),CL7)</f>
        <v>71.709999999999994</v>
      </c>
      <c r="CM6" s="33">
        <f t="shared" si="10"/>
        <v>70.81</v>
      </c>
      <c r="CN6" s="33">
        <f t="shared" si="10"/>
        <v>71.59</v>
      </c>
      <c r="CO6" s="33">
        <f t="shared" si="10"/>
        <v>77.95</v>
      </c>
      <c r="CP6" s="33">
        <f t="shared" si="10"/>
        <v>60.17</v>
      </c>
      <c r="CQ6" s="33">
        <f t="shared" si="10"/>
        <v>58.76</v>
      </c>
      <c r="CR6" s="33">
        <f t="shared" si="10"/>
        <v>59.09</v>
      </c>
      <c r="CS6" s="33">
        <f t="shared" si="10"/>
        <v>59.23</v>
      </c>
      <c r="CT6" s="33">
        <f t="shared" si="10"/>
        <v>58.58</v>
      </c>
      <c r="CU6" s="32" t="str">
        <f>IF(CU7="","",IF(CU7="-","【-】","【"&amp;SUBSTITUTE(TEXT(CU7,"#,##0.00"),"-","△")&amp;"】"))</f>
        <v>【59.80】</v>
      </c>
      <c r="CV6" s="33">
        <f>IF(CV7="",NA(),CV7)</f>
        <v>79.56</v>
      </c>
      <c r="CW6" s="33">
        <f t="shared" ref="CW6:DE6" si="11">IF(CW7="",NA(),CW7)</f>
        <v>80.23</v>
      </c>
      <c r="CX6" s="33">
        <f t="shared" si="11"/>
        <v>81.03</v>
      </c>
      <c r="CY6" s="33">
        <f t="shared" si="11"/>
        <v>79.52</v>
      </c>
      <c r="CZ6" s="33">
        <f t="shared" si="11"/>
        <v>77.72</v>
      </c>
      <c r="DA6" s="33">
        <f t="shared" si="11"/>
        <v>85.47</v>
      </c>
      <c r="DB6" s="33">
        <f t="shared" si="11"/>
        <v>84.87</v>
      </c>
      <c r="DC6" s="33">
        <f t="shared" si="11"/>
        <v>85.4</v>
      </c>
      <c r="DD6" s="33">
        <f t="shared" si="11"/>
        <v>85.53</v>
      </c>
      <c r="DE6" s="33">
        <f t="shared" si="11"/>
        <v>85.23</v>
      </c>
      <c r="DF6" s="32" t="str">
        <f>IF(DF7="","",IF(DF7="-","【-】","【"&amp;SUBSTITUTE(TEXT(DF7,"#,##0.00"),"-","△")&amp;"】"))</f>
        <v>【89.78】</v>
      </c>
      <c r="DG6" s="33">
        <f>IF(DG7="",NA(),DG7)</f>
        <v>37.06</v>
      </c>
      <c r="DH6" s="33">
        <f t="shared" ref="DH6:DP6" si="12">IF(DH7="",NA(),DH7)</f>
        <v>37.51</v>
      </c>
      <c r="DI6" s="33">
        <f t="shared" si="12"/>
        <v>38.17</v>
      </c>
      <c r="DJ6" s="33">
        <f t="shared" si="12"/>
        <v>38.770000000000003</v>
      </c>
      <c r="DK6" s="33">
        <f t="shared" si="12"/>
        <v>42.14</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2.6</v>
      </c>
      <c r="DS6" s="33">
        <f t="shared" ref="DS6:EA6" si="13">IF(DS7="",NA(),DS7)</f>
        <v>4.67</v>
      </c>
      <c r="DT6" s="33">
        <f t="shared" si="13"/>
        <v>17.57</v>
      </c>
      <c r="DU6" s="33">
        <f t="shared" si="13"/>
        <v>18.100000000000001</v>
      </c>
      <c r="DV6" s="33">
        <f t="shared" si="13"/>
        <v>13.26</v>
      </c>
      <c r="DW6" s="33">
        <f t="shared" si="13"/>
        <v>6.06</v>
      </c>
      <c r="DX6" s="33">
        <f t="shared" si="13"/>
        <v>6.47</v>
      </c>
      <c r="DY6" s="33">
        <f t="shared" si="13"/>
        <v>7.8</v>
      </c>
      <c r="DZ6" s="33">
        <f t="shared" si="13"/>
        <v>8.39</v>
      </c>
      <c r="EA6" s="33">
        <f t="shared" si="13"/>
        <v>10.09</v>
      </c>
      <c r="EB6" s="32" t="str">
        <f>IF(EB7="","",IF(EB7="-","【-】","【"&amp;SUBSTITUTE(TEXT(EB7,"#,##0.00"),"-","△")&amp;"】"))</f>
        <v>【12.42】</v>
      </c>
      <c r="EC6" s="33">
        <f>IF(EC7="",NA(),EC7)</f>
        <v>1.45</v>
      </c>
      <c r="ED6" s="33">
        <f t="shared" ref="ED6:EL6" si="14">IF(ED7="",NA(),ED7)</f>
        <v>1.1399999999999999</v>
      </c>
      <c r="EE6" s="33">
        <f t="shared" si="14"/>
        <v>1.4</v>
      </c>
      <c r="EF6" s="33">
        <f t="shared" si="14"/>
        <v>1.08</v>
      </c>
      <c r="EG6" s="33">
        <f t="shared" si="14"/>
        <v>0.55000000000000004</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72087</v>
      </c>
      <c r="D7" s="35">
        <v>46</v>
      </c>
      <c r="E7" s="35">
        <v>1</v>
      </c>
      <c r="F7" s="35">
        <v>0</v>
      </c>
      <c r="G7" s="35">
        <v>1</v>
      </c>
      <c r="H7" s="35" t="s">
        <v>93</v>
      </c>
      <c r="I7" s="35" t="s">
        <v>94</v>
      </c>
      <c r="J7" s="35" t="s">
        <v>95</v>
      </c>
      <c r="K7" s="35" t="s">
        <v>96</v>
      </c>
      <c r="L7" s="35" t="s">
        <v>97</v>
      </c>
      <c r="M7" s="36" t="s">
        <v>98</v>
      </c>
      <c r="N7" s="36">
        <v>77.569999999999993</v>
      </c>
      <c r="O7" s="36">
        <v>86.39</v>
      </c>
      <c r="P7" s="36">
        <v>4190</v>
      </c>
      <c r="Q7" s="36">
        <v>50829</v>
      </c>
      <c r="R7" s="36">
        <v>554.63</v>
      </c>
      <c r="S7" s="36">
        <v>91.64</v>
      </c>
      <c r="T7" s="36">
        <v>44188</v>
      </c>
      <c r="U7" s="36">
        <v>118.81</v>
      </c>
      <c r="V7" s="36">
        <v>371.92</v>
      </c>
      <c r="W7" s="36">
        <v>116.83</v>
      </c>
      <c r="X7" s="36">
        <v>116.5</v>
      </c>
      <c r="Y7" s="36">
        <v>112.83</v>
      </c>
      <c r="Z7" s="36">
        <v>125.73</v>
      </c>
      <c r="AA7" s="36">
        <v>108.81</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2318.2600000000002</v>
      </c>
      <c r="AT7" s="36">
        <v>3567.84</v>
      </c>
      <c r="AU7" s="36">
        <v>3017.28</v>
      </c>
      <c r="AV7" s="36">
        <v>2565.02</v>
      </c>
      <c r="AW7" s="36">
        <v>922.96</v>
      </c>
      <c r="AX7" s="36">
        <v>792.56</v>
      </c>
      <c r="AY7" s="36">
        <v>832.37</v>
      </c>
      <c r="AZ7" s="36">
        <v>852.01</v>
      </c>
      <c r="BA7" s="36">
        <v>909.68</v>
      </c>
      <c r="BB7" s="36">
        <v>382.09</v>
      </c>
      <c r="BC7" s="36">
        <v>264.16000000000003</v>
      </c>
      <c r="BD7" s="36">
        <v>354.45</v>
      </c>
      <c r="BE7" s="36">
        <v>314.47000000000003</v>
      </c>
      <c r="BF7" s="36">
        <v>277.95</v>
      </c>
      <c r="BG7" s="36">
        <v>244.47</v>
      </c>
      <c r="BH7" s="36">
        <v>345.58</v>
      </c>
      <c r="BI7" s="36">
        <v>403.05</v>
      </c>
      <c r="BJ7" s="36">
        <v>403.15</v>
      </c>
      <c r="BK7" s="36">
        <v>391.4</v>
      </c>
      <c r="BL7" s="36">
        <v>382.65</v>
      </c>
      <c r="BM7" s="36">
        <v>385.06</v>
      </c>
      <c r="BN7" s="36">
        <v>283.72000000000003</v>
      </c>
      <c r="BO7" s="36">
        <v>111.72</v>
      </c>
      <c r="BP7" s="36">
        <v>111.48</v>
      </c>
      <c r="BQ7" s="36">
        <v>106.23</v>
      </c>
      <c r="BR7" s="36">
        <v>120.81</v>
      </c>
      <c r="BS7" s="36">
        <v>103.93</v>
      </c>
      <c r="BT7" s="36">
        <v>97.63</v>
      </c>
      <c r="BU7" s="36">
        <v>94.86</v>
      </c>
      <c r="BV7" s="36">
        <v>95.91</v>
      </c>
      <c r="BW7" s="36">
        <v>96.1</v>
      </c>
      <c r="BX7" s="36">
        <v>99.07</v>
      </c>
      <c r="BY7" s="36">
        <v>104.6</v>
      </c>
      <c r="BZ7" s="36">
        <v>194.8</v>
      </c>
      <c r="CA7" s="36">
        <v>197.26</v>
      </c>
      <c r="CB7" s="36">
        <v>208.64</v>
      </c>
      <c r="CC7" s="36">
        <v>183.54</v>
      </c>
      <c r="CD7" s="36">
        <v>214.36</v>
      </c>
      <c r="CE7" s="36">
        <v>172.59</v>
      </c>
      <c r="CF7" s="36">
        <v>179.14</v>
      </c>
      <c r="CG7" s="36">
        <v>179.29</v>
      </c>
      <c r="CH7" s="36">
        <v>178.39</v>
      </c>
      <c r="CI7" s="36">
        <v>173.03</v>
      </c>
      <c r="CJ7" s="36">
        <v>164.21</v>
      </c>
      <c r="CK7" s="36">
        <v>72.63</v>
      </c>
      <c r="CL7" s="36">
        <v>71.709999999999994</v>
      </c>
      <c r="CM7" s="36">
        <v>70.81</v>
      </c>
      <c r="CN7" s="36">
        <v>71.59</v>
      </c>
      <c r="CO7" s="36">
        <v>77.95</v>
      </c>
      <c r="CP7" s="36">
        <v>60.17</v>
      </c>
      <c r="CQ7" s="36">
        <v>58.76</v>
      </c>
      <c r="CR7" s="36">
        <v>59.09</v>
      </c>
      <c r="CS7" s="36">
        <v>59.23</v>
      </c>
      <c r="CT7" s="36">
        <v>58.58</v>
      </c>
      <c r="CU7" s="36">
        <v>59.8</v>
      </c>
      <c r="CV7" s="36">
        <v>79.56</v>
      </c>
      <c r="CW7" s="36">
        <v>80.23</v>
      </c>
      <c r="CX7" s="36">
        <v>81.03</v>
      </c>
      <c r="CY7" s="36">
        <v>79.52</v>
      </c>
      <c r="CZ7" s="36">
        <v>77.72</v>
      </c>
      <c r="DA7" s="36">
        <v>85.47</v>
      </c>
      <c r="DB7" s="36">
        <v>84.87</v>
      </c>
      <c r="DC7" s="36">
        <v>85.4</v>
      </c>
      <c r="DD7" s="36">
        <v>85.53</v>
      </c>
      <c r="DE7" s="36">
        <v>85.23</v>
      </c>
      <c r="DF7" s="36">
        <v>89.78</v>
      </c>
      <c r="DG7" s="36">
        <v>37.06</v>
      </c>
      <c r="DH7" s="36">
        <v>37.51</v>
      </c>
      <c r="DI7" s="36">
        <v>38.17</v>
      </c>
      <c r="DJ7" s="36">
        <v>38.770000000000003</v>
      </c>
      <c r="DK7" s="36">
        <v>42.14</v>
      </c>
      <c r="DL7" s="36">
        <v>34.47</v>
      </c>
      <c r="DM7" s="36">
        <v>35.53</v>
      </c>
      <c r="DN7" s="36">
        <v>36.36</v>
      </c>
      <c r="DO7" s="36">
        <v>37.340000000000003</v>
      </c>
      <c r="DP7" s="36">
        <v>44.31</v>
      </c>
      <c r="DQ7" s="36">
        <v>46.31</v>
      </c>
      <c r="DR7" s="36">
        <v>2.6</v>
      </c>
      <c r="DS7" s="36">
        <v>4.67</v>
      </c>
      <c r="DT7" s="36">
        <v>17.57</v>
      </c>
      <c r="DU7" s="36">
        <v>18.100000000000001</v>
      </c>
      <c r="DV7" s="36">
        <v>13.26</v>
      </c>
      <c r="DW7" s="36">
        <v>6.06</v>
      </c>
      <c r="DX7" s="36">
        <v>6.47</v>
      </c>
      <c r="DY7" s="36">
        <v>7.8</v>
      </c>
      <c r="DZ7" s="36">
        <v>8.39</v>
      </c>
      <c r="EA7" s="36">
        <v>10.09</v>
      </c>
      <c r="EB7" s="36">
        <v>12.42</v>
      </c>
      <c r="EC7" s="36">
        <v>1.45</v>
      </c>
      <c r="ED7" s="36">
        <v>1.1399999999999999</v>
      </c>
      <c r="EE7" s="36">
        <v>1.4</v>
      </c>
      <c r="EF7" s="36">
        <v>1.08</v>
      </c>
      <c r="EG7" s="36">
        <v>0.55000000000000004</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Owner</cp:lastModifiedBy>
  <cp:lastPrinted>2016-02-15T00:55:06Z</cp:lastPrinted>
  <dcterms:created xsi:type="dcterms:W3CDTF">2016-02-03T07:14:57Z</dcterms:created>
  <dcterms:modified xsi:type="dcterms:W3CDTF">2016-02-15T00:55:13Z</dcterms:modified>
  <cp:category/>
</cp:coreProperties>
</file>